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udžbenici\udžbenici 2024.-2025\nabava\"/>
    </mc:Choice>
  </mc:AlternateContent>
  <xr:revisionPtr revIDLastSave="0" documentId="13_ncr:1_{AC032779-CB80-4C83-8153-A3F4241C7F66}" xr6:coauthVersionLast="36" xr6:coauthVersionMax="36" xr10:uidLastSave="{00000000-0000-0000-0000-000000000000}"/>
  <bookViews>
    <workbookView xWindow="0" yWindow="0" windowWidth="28800" windowHeight="11925" activeTab="8" xr2:uid="{00000000-000D-0000-FFFF-FFFF00000000}"/>
  </bookViews>
  <sheets>
    <sheet name="1. razred" sheetId="13" r:id="rId1"/>
    <sheet name="2. razred" sheetId="14" r:id="rId2"/>
    <sheet name="3. razred" sheetId="15" r:id="rId3"/>
    <sheet name="4. razred" sheetId="16" r:id="rId4"/>
    <sheet name="5. razred" sheetId="1" r:id="rId5"/>
    <sheet name="6. razred" sheetId="5" r:id="rId6"/>
    <sheet name="7. razred" sheetId="10" r:id="rId7"/>
    <sheet name="8. razred" sheetId="2" r:id="rId8"/>
    <sheet name="Rekapitulacija" sheetId="1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6" i="2"/>
  <c r="H28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6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2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4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15" i="14"/>
  <c r="H6" i="14"/>
  <c r="H7" i="14"/>
  <c r="H8" i="14"/>
  <c r="H9" i="14"/>
  <c r="H10" i="14"/>
  <c r="H11" i="14"/>
  <c r="H12" i="14"/>
  <c r="H13" i="14"/>
  <c r="H14" i="14"/>
  <c r="H19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B6" i="12" l="1"/>
  <c r="B8" i="12"/>
  <c r="B7" i="12"/>
  <c r="B5" i="12"/>
  <c r="H5" i="16"/>
  <c r="H5" i="15"/>
  <c r="H5" i="14"/>
  <c r="H5" i="13"/>
  <c r="H23" i="16" l="1"/>
  <c r="H24" i="16" s="1"/>
  <c r="H25" i="15"/>
  <c r="H26" i="15"/>
  <c r="H16" i="14"/>
  <c r="H17" i="14" s="1"/>
  <c r="H20" i="13"/>
  <c r="H21" i="13" s="1"/>
  <c r="B10" i="12" l="1"/>
  <c r="H27" i="5" l="1"/>
  <c r="H28" i="5" s="1"/>
  <c r="H5" i="5" l="1"/>
  <c r="H5" i="10" l="1"/>
  <c r="H5" i="1"/>
  <c r="B9" i="12" l="1"/>
  <c r="H29" i="10"/>
  <c r="H30" i="10" s="1"/>
  <c r="B11" i="12"/>
  <c r="H26" i="1" l="1"/>
  <c r="H27" i="1" s="1"/>
  <c r="H30" i="2" l="1"/>
  <c r="H31" i="2" s="1"/>
  <c r="B12" i="12" l="1"/>
  <c r="C6" i="12" l="1"/>
  <c r="D6" i="12" s="1"/>
  <c r="C8" i="12" l="1"/>
  <c r="D8" i="12" s="1"/>
  <c r="C7" i="12"/>
  <c r="D7" i="12" s="1"/>
  <c r="C12" i="12" l="1"/>
  <c r="D12" i="12" s="1"/>
  <c r="C10" i="12"/>
  <c r="D10" i="12" s="1"/>
  <c r="C9" i="12"/>
  <c r="D9" i="12" s="1"/>
  <c r="C5" i="12"/>
  <c r="C11" i="12" l="1"/>
  <c r="D11" i="12" s="1"/>
  <c r="D5" i="12"/>
  <c r="C13" i="12" l="1"/>
  <c r="B13" i="12"/>
  <c r="D13" i="12"/>
</calcChain>
</file>

<file path=xl/sharedStrings.xml><?xml version="1.0" encoding="utf-8"?>
<sst xmlns="http://schemas.openxmlformats.org/spreadsheetml/2006/main" count="885" uniqueCount="435">
  <si>
    <t>5. razred osnovne škole</t>
  </si>
  <si>
    <t>Predmet</t>
  </si>
  <si>
    <t>Nakladnik</t>
  </si>
  <si>
    <t>Naziv udžbenika</t>
  </si>
  <si>
    <t>Vrsta izdanja</t>
  </si>
  <si>
    <t>Autor(i)</t>
  </si>
  <si>
    <t>Količina</t>
  </si>
  <si>
    <t>Ukupno</t>
  </si>
  <si>
    <t>Engleski jezik, prvi jezik</t>
  </si>
  <si>
    <t>Školska knjiga d.d.</t>
  </si>
  <si>
    <t>DIP IN 5</t>
  </si>
  <si>
    <t>udžbenik engleskoga jezika s dodatnim digitalnim sadržajima u petome razredu osnovne škole, 5. godina učenja</t>
  </si>
  <si>
    <t>Suzana Ban</t>
  </si>
  <si>
    <t>Geografija</t>
  </si>
  <si>
    <t>GEA 1</t>
  </si>
  <si>
    <t>udžbenik geografije s dodatnim digitalnim sadržajima u petom razredu osnovne škole</t>
  </si>
  <si>
    <t>Danijel Orešić, Igor Tišma, Ružica Vuk, Alenka Bujan</t>
  </si>
  <si>
    <t>Glazbena kultura</t>
  </si>
  <si>
    <t>Alfa d.d.</t>
  </si>
  <si>
    <t>SVIJET GLAZBE 5</t>
  </si>
  <si>
    <t>udžbenik iz glazbene kulture za peti razred osnovne škole</t>
  </si>
  <si>
    <t>Ante Gašpardi, Tonka Lazarić, Nevenka Raguž, Ana Ostojić, Zoran Štefanac</t>
  </si>
  <si>
    <t>Hrvatski jezik</t>
  </si>
  <si>
    <t>NAŠ HRVATSKI 5</t>
  </si>
  <si>
    <t>udžbenik hrvatskog jezika s dodatnim digitalnim sadržajima u petome razredu osnovne škole</t>
  </si>
  <si>
    <t>Anita Šojat</t>
  </si>
  <si>
    <t>SNAGA RIJEČI 5</t>
  </si>
  <si>
    <t>hrvatska čitanka s dodatnim digitalnim sadržajima za peti razred osnovne škole</t>
  </si>
  <si>
    <t>Informatika</t>
  </si>
  <si>
    <t>INFORMATIKA+ 5</t>
  </si>
  <si>
    <t>udžbenik iz informatike za 5. razred osnovne škole</t>
  </si>
  <si>
    <t>Ines Kniewald, Vinkoslav Galešev, Gordana Sokol, Vlasta Vlahović, Dalia Kager, Hrvoje Kovač</t>
  </si>
  <si>
    <t>Katolički vjeronauk</t>
  </si>
  <si>
    <t>Kršćanska sadašnjost d.o.o.</t>
  </si>
  <si>
    <t>UČITELJU, GDJE STANUJEŠ?</t>
  </si>
  <si>
    <t>udžbenik za katolički vjeronauk petoga razreda osnovne škole</t>
  </si>
  <si>
    <t>Mirjana Novak, Barbara Sipina</t>
  </si>
  <si>
    <t>Likovna kultura</t>
  </si>
  <si>
    <t>MOJE BOJE 5</t>
  </si>
  <si>
    <t>udžbenik likovne kulture s dodatnim digitalnim sadržajima u petom razredu osnovne škole</t>
  </si>
  <si>
    <t>Miroslav Huzjak</t>
  </si>
  <si>
    <t>Matematika</t>
  </si>
  <si>
    <t>Profil Klett d.o.o.</t>
  </si>
  <si>
    <t>MATEMATIKA 5</t>
  </si>
  <si>
    <t>Z. Šikić, V. Draženović Žitko, I. Golac Jakopović, B. Goleš, Z. Lobor, M. Marić, T. Nemeth, G. Stajčić, M. Vuković</t>
  </si>
  <si>
    <t>Njemački jezik, drugi jezik</t>
  </si>
  <si>
    <t>FLINK MIT DEUTSCH 2 NEU</t>
  </si>
  <si>
    <t>udžbenik njemačkog jezika s dodatnim digitalnim sadržajima u petome razredu osnovne škole, 2. godina učenja</t>
  </si>
  <si>
    <t>Plamenka Bernardi-Britvec, Jadranka Salopek, Jasmina Troha</t>
  </si>
  <si>
    <t>Povijest</t>
  </si>
  <si>
    <t>KLIO 5</t>
  </si>
  <si>
    <t>udžbenik petoga razreda osnovne škole</t>
  </si>
  <si>
    <t>Sonja Bančić, Tina Matanić</t>
  </si>
  <si>
    <t>Priroda</t>
  </si>
  <si>
    <t>PRIRODA 5</t>
  </si>
  <si>
    <t>udžbenik prirode s dodatnim digitalnim sadržajima u petom razredu osnovne škole</t>
  </si>
  <si>
    <t>Damir Bendelja, Doroteja Domjanović Horvat, Diana Garašić, Žaklin Lukša, Ines Budić, Đurđica Culjak, Marijana Gudić</t>
  </si>
  <si>
    <t>Tehnička kultura</t>
  </si>
  <si>
    <t>TK 5</t>
  </si>
  <si>
    <t>udžbenik tehničke kulture za 5. razred osnovne škole</t>
  </si>
  <si>
    <t>Marijan Vinković, Leon Zakanji, Tamara Valčić, Mato Šimunović, Darko Suman, Tijana Martić, Ružica Gulam, Damir Ereš, Fany Bilić</t>
  </si>
  <si>
    <t>ENGLESKI JEZIK- VIII. GODINA UČENJA, I. STRANI JEZIK</t>
  </si>
  <si>
    <t>FIZIKA</t>
  </si>
  <si>
    <t>KEMIJA</t>
  </si>
  <si>
    <t>MATEMATIKA</t>
  </si>
  <si>
    <t>DIP IN 8 : udžbenik engleskog jezika s višemedijskim nastavnim sadržajima u osmom razredu osnovne škole - 8. godina učenja</t>
  </si>
  <si>
    <t>Olinka Breka</t>
  </si>
  <si>
    <t>Krešimir Erdelja, Igor Stojaković</t>
  </si>
  <si>
    <t xml:space="preserve">Vrsta izdanja </t>
  </si>
  <si>
    <t>udžbenik s višemedijskim nastavnim materijalima</t>
  </si>
  <si>
    <t>FIZIKA OKO NAS 8</t>
  </si>
  <si>
    <t>udžbenik fizike s dodatnim digitalnim sadržajima u osmom razredu osnovne škole</t>
  </si>
  <si>
    <t>Vladimir Paar, Sanja Martinko, Tanja Ćulibrk</t>
  </si>
  <si>
    <t>KEMIJA 8</t>
  </si>
  <si>
    <t>Sanja Lukić, Ivana Marić Zerdun, Marijan Varga, Sandra Krmpotić-Gržančić, Dunja Maričević</t>
  </si>
  <si>
    <t>udžbenik kemije s dodatnim digitalnim sadržajima u osmom razredu osnovne škole</t>
  </si>
  <si>
    <t>Maja Mardešić</t>
  </si>
  <si>
    <t>6. razred osnovne škole</t>
  </si>
  <si>
    <t>Engleski jezik, napredno učenje</t>
  </si>
  <si>
    <t>DIP IN 6</t>
  </si>
  <si>
    <t>udžbenik engleskog jezika s dodatnim digitalnim sadržajima u šestom razredu osnovne škole, 6. godina učenja</t>
  </si>
  <si>
    <t>GEA 2</t>
  </si>
  <si>
    <t>udžbenik geografije s dodatnim digitalnim sadržajima u šestom razredu osnovne škole</t>
  </si>
  <si>
    <t>Danijel Orešić, Igor Tišma, Ružica Vuk, Alenka Bujan, Predrag Kralj</t>
  </si>
  <si>
    <t>SVIJET GLAZBE 6</t>
  </si>
  <si>
    <t>udžbenik iz glazbene kulture za šesti razred osnovne škole</t>
  </si>
  <si>
    <t>Nikola Sebastian Jambrošić, Ana Ostojić, Nevenka Raguž</t>
  </si>
  <si>
    <t>NAŠ HRVATSKI 6</t>
  </si>
  <si>
    <t>udžbenik hrvatskog jezika s dodatnim digitalnim sadržajima u šestome razredu osnovne škole</t>
  </si>
  <si>
    <t>SNAGA RIJEČI 6</t>
  </si>
  <si>
    <t>čitanka hrvatskog jezika s dodatnim digitalnim sadržajima u šestome razredu osnovne škole</t>
  </si>
  <si>
    <t>#MOJPORTAL6</t>
  </si>
  <si>
    <t>udžbenik informatike s dodatnim digitalnim sadržajima u šestom razredu osnovne škole</t>
  </si>
  <si>
    <t>Magdalena Babić, Nikolina Bubica, Stanko Leko, Zoran Dimovski, Mario Stančić, Ivana Ružić, Nikola Mihočka, Branko Vejnović</t>
  </si>
  <si>
    <t>BIRAM SLOBODU</t>
  </si>
  <si>
    <t>udžbenik za katolički vjeronauk šestoga razreda osnovne škole</t>
  </si>
  <si>
    <t>OPAŽAM, OBLIKUJEM 6</t>
  </si>
  <si>
    <t>udžbenik iz likovne kulture za 6. razred osnovne škole</t>
  </si>
  <si>
    <t>Martina Kosec, Romana Nikolić, Petra Ružić</t>
  </si>
  <si>
    <t>MATEMATIKA 6</t>
  </si>
  <si>
    <t>udžbenik matematike za šesti razred osnovne škole, 1. svezak</t>
  </si>
  <si>
    <t>udžbenik matematike za šesti razred osnovne škole, 2. svezak</t>
  </si>
  <si>
    <t>Njemački jezik, početno učenje</t>
  </si>
  <si>
    <t>#DEUTSCH 3</t>
  </si>
  <si>
    <t>udžbenik njemačkog jezika s dodatnim digitalnim sadržajima u šestom razredu osnovne škole, 3. godina učenja</t>
  </si>
  <si>
    <t>Alexa Mathias, Jasmina Troha, Andrea Tukša</t>
  </si>
  <si>
    <t>KLIO 6</t>
  </si>
  <si>
    <t>udžbenik povijesti s dodatnim digitalnim sadržajem u šestom razredu osnovne škole</t>
  </si>
  <si>
    <t>Željko Brdal, Margita Madunić Kaniški, Toni Rajković</t>
  </si>
  <si>
    <t>PRIRODA 6</t>
  </si>
  <si>
    <t>udžbenik iz prirode za 6. razred osnovne škole</t>
  </si>
  <si>
    <t>Biljana Agić, Sanja Grbeš, Dubravka Karakaš, Ana Lopac Groš, Jasenka Meštrović</t>
  </si>
  <si>
    <t>SVIJET TEHNIKE 6</t>
  </si>
  <si>
    <t>udžbenik tehničke kulture s dodatnim digitalnim sadržajima u šestom razredu osnovne škole</t>
  </si>
  <si>
    <t>Vladimir Delić, Ivan Jukić, Zvonko Koprivnjak, Sanja Kovačević, Josip Gudelj, Dragan Stanojević, Svjetlana Urbanek</t>
  </si>
  <si>
    <t>7. razred osnovne škole</t>
  </si>
  <si>
    <t>Biologija</t>
  </si>
  <si>
    <t>BIOLOGIJA 7</t>
  </si>
  <si>
    <t>udžbenik biologije s dodatnim digitalnim sadržajima u sedmom razredu osnovne škole</t>
  </si>
  <si>
    <t>Damir Bendelja, Žaklin Lukša, Renata Roščak, Emica Orešković, Monika Pavić, Nataša Pongrac</t>
  </si>
  <si>
    <t>Kemija</t>
  </si>
  <si>
    <t>KEMIJA 7</t>
  </si>
  <si>
    <t>udžbenik kemije s dodatnim digitalnim sadržajima u sedmom razredu osnovne škole</t>
  </si>
  <si>
    <t>Sanja Lukić, Ivana Marić Zerdun, Nataša Trenčevska, Marijan Varga, Sonja Rupčić Petelinc</t>
  </si>
  <si>
    <t>Fizika</t>
  </si>
  <si>
    <t>FIZIKA OKO NAS 7</t>
  </si>
  <si>
    <t>udžbenik fizike s dodatnim digitalnim sadržajima u sedmom razredu osnovne škole</t>
  </si>
  <si>
    <t>udžbenik engleskog jezika s dodatnim digitalnim sadržajima u sedmome razredu osnovne škole, 7. godina učenja</t>
  </si>
  <si>
    <t>Višnja Anić, Božica Pavlinek</t>
  </si>
  <si>
    <t>SVIJET GLAZBE 7</t>
  </si>
  <si>
    <t>udžbenik iz glazbene kulture za sedmi razred osnovne škole</t>
  </si>
  <si>
    <t>Domagoj Brlečić, Nera Đonlić, Nikola Sebastian Jambrošić, Ana Ostojić</t>
  </si>
  <si>
    <t>NAŠ HRVATSKI 7</t>
  </si>
  <si>
    <t>udžbenik hrvatskog jezika s dodatnim digitalnim sadržajima u sedmome razredu osnovne škole</t>
  </si>
  <si>
    <t>SNAGA RIJEČI 7</t>
  </si>
  <si>
    <t>hrvatska čitanka s dodatnim digitalnim sadržajima za sedmi razred osnovne škole</t>
  </si>
  <si>
    <t>#MOJPORTAL7</t>
  </si>
  <si>
    <t>udžbenik informatike s dodatnim digitalnim sadržajima u sedmom razredu osnovne škole</t>
  </si>
  <si>
    <t>NEKA JE BOG PRVI</t>
  </si>
  <si>
    <t>udžbenik za katolički vjeronauk sedmoga razreda osnovne škole</t>
  </si>
  <si>
    <t>Josip Periš, Marina Šimić, Ivana Perčić</t>
  </si>
  <si>
    <t>OPAŽAM, OBLIKUJEM 7</t>
  </si>
  <si>
    <t>udžbenik iz likovne kulture za 7. razred osnovne škole</t>
  </si>
  <si>
    <t>#DEUTSCH 4</t>
  </si>
  <si>
    <t>udžbenik njemačkog jezika s dodatnim digitalnim sadržajima u sedmom razredu osnovne škole, 4. godina učenja</t>
  </si>
  <si>
    <t>KLIO 7</t>
  </si>
  <si>
    <t>udžbenik sedmog razreda osnovne škole</t>
  </si>
  <si>
    <t>SVIJET TEHNIKE 7</t>
  </si>
  <si>
    <t>udžbenik tehničke kulture s dodatnim digitalnim sadržajima u sedmom razredu osnovne škole</t>
  </si>
  <si>
    <t>Marino Čikeš, Vladimir Delić, Ivica Kolarić, Antun Ptičar, Dragan Stanojević, Paolo Zenzerović</t>
  </si>
  <si>
    <t>MATEMATIČKI IZAZOVI 7, PRVI DIO</t>
  </si>
  <si>
    <t>udžbenik sa zadatcima za vježbanje iz matematike za sedmi razred osnovne škole</t>
  </si>
  <si>
    <t>Gordana Paić, Željko Bošnjak, Boris Čulina, Niko Grgić</t>
  </si>
  <si>
    <t>MATEMATIČKI IZAZOVI 7, DRUGI DIO</t>
  </si>
  <si>
    <t>SysPrint do.o.</t>
  </si>
  <si>
    <t>DIP IN 7</t>
  </si>
  <si>
    <t>CIJENA BEZ PDV-a</t>
  </si>
  <si>
    <t>PDV-e</t>
  </si>
  <si>
    <t>UKUPNO</t>
  </si>
  <si>
    <t>8. razred</t>
  </si>
  <si>
    <t>CIJENA S PDV-om</t>
  </si>
  <si>
    <t>1. razred</t>
  </si>
  <si>
    <t>2. razred</t>
  </si>
  <si>
    <t>3. razred</t>
  </si>
  <si>
    <t>4. razred</t>
  </si>
  <si>
    <t>5. razred</t>
  </si>
  <si>
    <t>6. razred</t>
  </si>
  <si>
    <t>7. razred</t>
  </si>
  <si>
    <t>REKAPITULACIJA- UDŽBENICI</t>
  </si>
  <si>
    <t>UKUPNO:</t>
  </si>
  <si>
    <t>SVEUKUPNO:</t>
  </si>
  <si>
    <t>PDV-e 5%:</t>
  </si>
  <si>
    <t>OSNOVNA ŠKOLA POLIČNIK</t>
  </si>
  <si>
    <t>POLIČNIK</t>
  </si>
  <si>
    <t>M.P</t>
  </si>
  <si>
    <t>Ponuditelj:</t>
  </si>
  <si>
    <t>udžbenik</t>
  </si>
  <si>
    <t>GEA 3</t>
  </si>
  <si>
    <t>udžbenik geografije s dodatnim digitalnim sadržajima u sedmom razredu osnovne škole</t>
  </si>
  <si>
    <t>GEOGRAFIJA</t>
  </si>
  <si>
    <t>HRVATSKI JEZIK</t>
  </si>
  <si>
    <t>GLAZBENA KULTURA</t>
  </si>
  <si>
    <t>ALLEGRO 8</t>
  </si>
  <si>
    <t>udžbenik glazbene kulture u osmom razredu osnovne škole</t>
  </si>
  <si>
    <t>Natalija Banov, Davor Brđanović, Sandra Frančišković, Sandra Ivančić, Eva Kirchmayer Bilić, Alenka Martinović, Darko Novosel, Tomislav Pehar, Filip Aver Jelavić</t>
  </si>
  <si>
    <t>KATOLIČKI VJERONAUK</t>
  </si>
  <si>
    <t>Kršćanska sadašnjost d.o.o. Zagreb</t>
  </si>
  <si>
    <t>Ukorak s Isusom</t>
  </si>
  <si>
    <t>udžbenik za katolički vjeronauk osmog razreda</t>
  </si>
  <si>
    <t xml:space="preserve">INFORMATIKA </t>
  </si>
  <si>
    <t>#MOJ PORTAL8</t>
  </si>
  <si>
    <t>Udžbenik informatike u osmom razredu osnovne škole</t>
  </si>
  <si>
    <t>MATEMATIČKI IZAZOVI 8 I DIO</t>
  </si>
  <si>
    <t xml:space="preserve">udžbenik sa zadacima za vježbanje iz matematike za osmi razred osnovne škole </t>
  </si>
  <si>
    <t>MATEMATIČKI IZAZOVI 8 II DIO</t>
  </si>
  <si>
    <t xml:space="preserve">NJEMAČKI JEZIK </t>
  </si>
  <si>
    <t>#Deutsch5</t>
  </si>
  <si>
    <t>užbenik njemačkog jezika za osmi razred osnovne škole - 5. godina učenja</t>
  </si>
  <si>
    <t>LIKOVNA AVANTURA 8</t>
  </si>
  <si>
    <t>udžbenik iz likovne kulture za osmi razred osnovne škole</t>
  </si>
  <si>
    <t>Natalija Stipetić Čus, Blanka Petrinec Fulir, Dražen Jerabek, Stanka Pinjuh, Dalia Finek Brezarić, Goran Jeličić</t>
  </si>
  <si>
    <t>LIKOVNA KULTURA</t>
  </si>
  <si>
    <t>TEHNIČKA KULTURA</t>
  </si>
  <si>
    <t>SVIJET TEHNIKE 8</t>
  </si>
  <si>
    <t>NAŠ HRVATSKI 8</t>
  </si>
  <si>
    <t>SNAGA RIJEČI 8</t>
  </si>
  <si>
    <t>hrvatska čitanka za osmi razred osnovne škole s dodatnim digitalnim sadržajima</t>
  </si>
  <si>
    <t>udžbenik hrvatskoga jezika u osmome razredu osnovne škole s dodatnim digitalnim sadržajima</t>
  </si>
  <si>
    <t>POVIJEST</t>
  </si>
  <si>
    <t>KLIO 8</t>
  </si>
  <si>
    <t>udžbenik iz povijesti za osmi razred osnovne škole</t>
  </si>
  <si>
    <t>BIOLOGIJA</t>
  </si>
  <si>
    <t>BIOLOGIJA 8</t>
  </si>
  <si>
    <t>udžbenik biologije s dodatnim digitalnim sadržajima u osmom razredu osnovne škole</t>
  </si>
  <si>
    <t>Damir Bendelja, Žaklin Lukša, Emica Orešković, Monika Pavić, Nataša Pongrac, Renata Roščak</t>
  </si>
  <si>
    <t xml:space="preserve">Magdalena Babić, Nikolina Bubica, Zoran Dimovski, Stanko Leko, Nikola Mihočka, Ivana Ružić, Mario Stančić, Branko Vejnović. </t>
  </si>
  <si>
    <t>udžbenik tehničke kulture s dodatnim digitalnim sadržajima u osmom razredu osnovne škole</t>
  </si>
  <si>
    <t>GEA 4</t>
  </si>
  <si>
    <t>udžbenik geografije u osmom razredu osnovne škole s dodatnim digitalnim sadržajima</t>
  </si>
  <si>
    <t>MATEMATIKA 6 : radni udžbenik za pomoć učenicima pri učenju matematike u 6. razredu osnovne škole, 1. svezak</t>
  </si>
  <si>
    <t>Z. Šikić, M. Milić, V. Draženović Žitko, I. Golac Jakopović, B. Goleš, Z. Lobor, M. Marić, T. Nemeth, G. Stajčić, M. Vuković</t>
  </si>
  <si>
    <t>Profil Klett</t>
  </si>
  <si>
    <t>MATEMATIKA 6 : radni udžbenik za pomoć učenicima pri učenju matematike u 6. razredu osnovne škole, 2. svezak</t>
  </si>
  <si>
    <t>PRIRODA 6 : radni udžbenik iz prirode za pomoć učenicima pri učenju prirode u šestom razredu osnovne škole</t>
  </si>
  <si>
    <t>Đurđica Ivančić, Gordana Kalanj Kraljević, Biljana Agić, Sanja Grbeš, Dubravka Karakaš, Ana Lopac Groš, Jasenka Meštrović</t>
  </si>
  <si>
    <t>#MOJPORTAL6 : udžbenik za pomoć u učenju informatike u šestom razredu osnovne škole s dodatnim digitalnim sadržajima</t>
  </si>
  <si>
    <t>Kristina Drezgić, Andrea Pavić, Ana Trucek</t>
  </si>
  <si>
    <t>Udžbenici za učenike s teškoćama u razvoju</t>
  </si>
  <si>
    <t>POVIJEST 6 : udžbenik iz povijesti za šesti razred osnovne škole (za učenike kojima je određen primjereni program osnovnog odgoja i obrazovanja)</t>
  </si>
  <si>
    <t>Ante Birin, Tomislav Šarlija, Danijela Deković</t>
  </si>
  <si>
    <t>Alfa</t>
  </si>
  <si>
    <t>MOJA ZEMLJA 3 : udžbenik iz geografije za sedmi razred osnovne škole (za učenike kojima je određen primjereni program osnovnog odgoja i obrazovanja)</t>
  </si>
  <si>
    <t>Ante Kožul, Silvija Krpes, Krunoslav Samardžić, Milan Vukelić</t>
  </si>
  <si>
    <t>MATEMATIČKI IZAZOVI 8, PRVI DIO : udžbenik sa zadatcima za vježbanje iz matematike za osmi razred osnovne škole (za učenike kojima je određen primjereni program osnovnog odgoja i obrazovanja)</t>
  </si>
  <si>
    <t>MATEMATIČKI IZAZOVI 8, DRUGI DIO : udžbenik sa zadatcima za vježbanje iz matematike za osmi razred osnovne škole (za učenike kojima je određen primjereni program osnovnog odgoja i obrazovanja)</t>
  </si>
  <si>
    <t>BIOLOGIJA 7 : udžbenik za pomoć u učenju biologije u sedmom razredu osnovne škole</t>
  </si>
  <si>
    <t>Monika Pavić, Renata Roščak</t>
  </si>
  <si>
    <t>BIOLOGIJA 8 : udžbenik za pomoć u učenju biologije u osmom razredu osnovne škole</t>
  </si>
  <si>
    <t>Damir Bendelja, Nataša Pongrac</t>
  </si>
  <si>
    <t>Školska knjiga</t>
  </si>
  <si>
    <t>MATEMATIČKI IZAZOVI 7 : udžbenik sa zadatcima za vježbanje iz matematike za sedmi razred osnovne škole (za učenike kojima je određen primjereni program osnovnog odgoja i obrazovanja) PRVI DIO</t>
  </si>
  <si>
    <t>MATEMATIČKI IZAZOVI 7 : udžbenik sa zadatcima za vježbanje iz matematike za sedmi razred osnovne škole (za učenike kojima je određen primjereni program osnovnog odgoja i obrazovanja) DRUGI DIO</t>
  </si>
  <si>
    <t>Udžbenik za pomoć u učenju povijesti u sedmom razredu osnovne škole</t>
  </si>
  <si>
    <t>FiZIKA OKO NAS 7 : udžbenik iz fizike za pomoć u učenju u 7.razredu osnovne škole</t>
  </si>
  <si>
    <t>Sanja Martinko, Tanja Ćulibrk</t>
  </si>
  <si>
    <t>SNAGA RIJEČI I NAŠ HRVATSKI 7</t>
  </si>
  <si>
    <t>radni udžbenik za pomoć u učenju hrvatskog jezika u sedmome razredu osnovne škole</t>
  </si>
  <si>
    <t>Jasminka Vrban, Stanka Svetličić</t>
  </si>
  <si>
    <t>Udžbenik za pomoć u učenju povijesti u osmome razredu osnovne škole s dodatnim digitalnim sadržajem</t>
  </si>
  <si>
    <t>FIZIKA OKO NAS 8 : udžbenik iz fizike za pomoć u učenju u 8. razredu oš</t>
  </si>
  <si>
    <t>Moja zemlja 4</t>
  </si>
  <si>
    <t xml:space="preserve">Ante Kožul, Silvija Krpes, Krunoslav Samardžić, Milan Vukelić </t>
  </si>
  <si>
    <t>SNAGA RIJEČI I NAŠ HRVATSKI 8</t>
  </si>
  <si>
    <t>radni udžbenik za pomoć u učenju hrvatskoga jezika u osmome razredu osnovne škole oš</t>
  </si>
  <si>
    <t>Jasminka Vrban, Gordana Lušić, Stanka Svetličić</t>
  </si>
  <si>
    <t>udžbenik matematike za peti razred osnovne škole, 1.  svezak</t>
  </si>
  <si>
    <t>udžbenik matematike za peti razred osnovne škole, 2. svezak</t>
  </si>
  <si>
    <t>radni udžbenik za pomoć učenicima pri učenju matematike u 5.razredu oš, 1.svezak</t>
  </si>
  <si>
    <t xml:space="preserve">Z. Šikić, M. Babić, V. Cundeković, M. Milić, V. Draženović Žitko, I. Golac Jakopović, B. Goleš, Z. Lobor, M. Marić, T. Nemeth, G. Stajčić, M. Vuković, </t>
  </si>
  <si>
    <t>radni udžbenik za pomoć učenicima pri učenju matematike u 5.razredu oš, 2.svezak</t>
  </si>
  <si>
    <t>Udžbenik za pomoć u učenju povijesti u petom razredu osnovne škole s dodatnim digitalnim sadržajem</t>
  </si>
  <si>
    <t>Tina Matanić, Sonja Banožić, Dijana Runika</t>
  </si>
  <si>
    <t>udžbenik prirode za pomoć u učenju u 5 razredu osnovne škole</t>
  </si>
  <si>
    <t>Damir Bendelja, Doroteja Domjanović Horvat</t>
  </si>
  <si>
    <t>SNAGA RIJEČI  I NAŠ HRVATSKI 5</t>
  </si>
  <si>
    <t>radni udžbenik za pomoć u učenju hrvatskog jezika u 5.razredu oš</t>
  </si>
  <si>
    <t>Jasminka Vrban, Gordana Lušić</t>
  </si>
  <si>
    <t>udžbenik iz geografije za osmi razred osnovne škole( (za učenike kojima je određen primjereni program osnovnog odgoja i obrazovanja)</t>
  </si>
  <si>
    <t>MOJA ZEMLJA 2 : udžbenik iz geografije za šesti razred osnovne škole (za učenike kojima je određen primjereni program osnovnog odgoja i obrazovanja)</t>
  </si>
  <si>
    <t>Ivan Gambiroža, Josip Jukić, Dinko Marin, Ana Mesić</t>
  </si>
  <si>
    <t>Udžbenik</t>
  </si>
  <si>
    <t>SNAGA RIJEČI I NAŠ HRVATSKI 6 : radni udžbenik za pomoć u učenju hrvatskoga jezika ušestome razredu osnovne škole</t>
  </si>
  <si>
    <t>Udžbenik za učenike s teškoćama u razvoju</t>
  </si>
  <si>
    <t>MPC</t>
  </si>
  <si>
    <t>MOJA ZEMLJA 1</t>
  </si>
  <si>
    <t>udžbenik iz geografije za 5. razred osnovne škole (za učenike kojima je određen primjeren program osnovnog odgoja i obrazovanja)</t>
  </si>
  <si>
    <t>1. razred osnovne škole</t>
  </si>
  <si>
    <t>Cijena bez PDV-a</t>
  </si>
  <si>
    <t>MŠ POLIČNIK</t>
  </si>
  <si>
    <t>PŠ LOVINAC</t>
  </si>
  <si>
    <t>PŠ RUPALJ</t>
  </si>
  <si>
    <t>PŠ VISOČANE</t>
  </si>
  <si>
    <t>PŠ SUHOVARE</t>
  </si>
  <si>
    <t>Engleski jezik</t>
  </si>
  <si>
    <t>DIP IN 1</t>
  </si>
  <si>
    <t>udžbenik engleskoga jezika s dodatnim digitalnim sadržajima u prvome razredu osnovne škole, prvi strani jezik</t>
  </si>
  <si>
    <t>Biserka Džeba, Vlasta Živković</t>
  </si>
  <si>
    <t>E-SVIJET 1</t>
  </si>
  <si>
    <t>radni udžbenik informatike s dodatnim digitalnim sadržajima u prvom razredu osnovne škole</t>
  </si>
  <si>
    <t>Josipa Blagus, Nataša Ljubić Klemše, Ana Flisar Odorčić, Nikolina Bubica, Ivana Ružić, Nikola Mihočka</t>
  </si>
  <si>
    <t>PČELICA 1 1. i 2. DIO</t>
  </si>
  <si>
    <t>radna početnica hrvatskog jezika s dodatnim digitalnim sadržajima u prvom razredu osnovne škole</t>
  </si>
  <si>
    <t>Sonja Ivić, Marija Krmpotić</t>
  </si>
  <si>
    <t>OTKRIVAMO MATEMATIKU 1 , prvi dio</t>
  </si>
  <si>
    <t>radni udžbenik iz matematike za prvi razred osnovne škole</t>
  </si>
  <si>
    <t>Dubravka Glasnović Gracin, Gabriela Žokalj; Tanja Soucie</t>
  </si>
  <si>
    <t>OTKRIVAMO MATEMATIKU 1 , drugi dio</t>
  </si>
  <si>
    <t>Priroda i društvo</t>
  </si>
  <si>
    <t>ISTRAŽUJEMO NAŠ SVIJET 1</t>
  </si>
  <si>
    <t>udžbenik prirode i društva s dodatnim digitalnim sadržajima u prvom razredu osnovne škole</t>
  </si>
  <si>
    <t>Alena Letina, Tamara Kisovar Ivanda, Ivan De Zan</t>
  </si>
  <si>
    <t>Vjeronauk</t>
  </si>
  <si>
    <t>Glas Koncila</t>
  </si>
  <si>
    <t>U BOŽJOJ LJUBAVI</t>
  </si>
  <si>
    <t>udžbenik iz vjeronauka za prvi razred</t>
  </si>
  <si>
    <t>Josip Šimunović, Tihana Petković, Suzana Lipovac</t>
  </si>
  <si>
    <t>MOJ SRETNI BROJ 1</t>
  </si>
  <si>
    <t>udžbenik matematike s dodatnim digitalnim sadržajima u prvom razredu osnovne škole</t>
  </si>
  <si>
    <t>S. Jakovljević Rogić, Dubravka Miklec, Graciella Prtajin</t>
  </si>
  <si>
    <t>EUREKA 1</t>
  </si>
  <si>
    <t>udžbenik prirode i društva u prvom razredu osnovne škole</t>
  </si>
  <si>
    <t>Snježana Bakarić Palička, Sanja Ćorić Grgić, Ivana Križanac, Žaklin Lukša</t>
  </si>
  <si>
    <t>SVIJET RIJEČI 1, 1. I 2 DIO</t>
  </si>
  <si>
    <t>integrirana radna početnica hrvatskog jezika u prvom razredu osnovne škole</t>
  </si>
  <si>
    <t>Ankica Španić, Jadranka Jurić, Terezija Zokić, Benita Vladušić</t>
  </si>
  <si>
    <t>PRIRODA, DRUŠTVO I JA 1</t>
  </si>
  <si>
    <t>radni udžbenik iz prirode i društva za prvi razred osnovne škole</t>
  </si>
  <si>
    <t>Mila Bulić, Gordana Kralj, Lidija Križanić, Karmen Hlad, Andreja Kovač, Andreja Kosorčić</t>
  </si>
  <si>
    <t>MATEMATIČKA MREŽA 1</t>
  </si>
  <si>
    <t>udžbenik matematike u prvom razredu osnovne škole</t>
  </si>
  <si>
    <t>Maja Cindrić, Iren Mišurac, Sandra Špika</t>
  </si>
  <si>
    <t>ŠKRINJICA SLOVA I RIJEČI 1 1. dio</t>
  </si>
  <si>
    <t>integrirani radni udžbenik iz hrvatskog jezika za prvi razred osnovne škole</t>
  </si>
  <si>
    <t>Dubravka Težak, Marina Gabelica, Vesna Marjanović, Andrea Škribulja Horvat</t>
  </si>
  <si>
    <t>ŠKRINJICA SLOVA I RIJEČI 1 2. dio</t>
  </si>
  <si>
    <t>2. razred osnovne škole</t>
  </si>
  <si>
    <t>DIP IN 2</t>
  </si>
  <si>
    <t>udžbenik engleskoga jezika s dodatnim digitalnim sadržajima u drugom razredu osnovne škole</t>
  </si>
  <si>
    <t>Biserka Džeba, Maja Mardešić</t>
  </si>
  <si>
    <t>E-SVIJET 2</t>
  </si>
  <si>
    <t>radni udžbenik informatike s dodatnim digitalnim sadržajima u drugom razredu osnovne škole</t>
  </si>
  <si>
    <t>Josipa Blagus, Nataša Ljubić Klemše, Ana Flisar Odorčić, Ivana Ružić, Nikola Mihočka</t>
  </si>
  <si>
    <t>ISTRAŽUJEMO NAŠ SVIJET 2</t>
  </si>
  <si>
    <t>Udžbenik prirode i društva s dodatnim digitalnim sadržajima u drugom razredu osnovne škole</t>
  </si>
  <si>
    <t>Tamara Kisovar Ivanda, Alena Letina</t>
  </si>
  <si>
    <t>SVIJET RIJEČI 2, I. I II. DIO</t>
  </si>
  <si>
    <t>integrirani radni udžbenik hrvatskoga jezika s dodatnim digitalnim sadržajima u drugom razredu osnovne škole - 1. dio i 2. dio</t>
  </si>
  <si>
    <t>MOJ SRETNI BROJ 2</t>
  </si>
  <si>
    <t>udžbenik matematike s dodatnim digitalnim sadržajima u drugom razredu osnovne škole</t>
  </si>
  <si>
    <t>Sanja Jakovljević Rogić, Dubravka Miklec, Graciella Prtajin</t>
  </si>
  <si>
    <t>VJERONAUK</t>
  </si>
  <si>
    <t>U PRIJATELJSTVU S BOGOM 2</t>
  </si>
  <si>
    <t>Udžbenik vjeronauka za drugi razred</t>
  </si>
  <si>
    <t>Tihana Petković, Josip Šimunović, Suzana Lipovac</t>
  </si>
  <si>
    <t>Otkrivamo matematiku 2 - prvi dio</t>
  </si>
  <si>
    <t>radni udžbenik iz matematike za drugi razred</t>
  </si>
  <si>
    <t>Dubravka Glasnović Gracin, Gabriela Žokalj, Tanja Soucie</t>
  </si>
  <si>
    <t>Otkrivamo matematiku 2 - drugi dio</t>
  </si>
  <si>
    <t>PČELICA 2, I. I i II. Dio</t>
  </si>
  <si>
    <t>radni udžbenik hrvatskog jezika s dodatnim digitalnim sadržajima u drugom razredu osnovne škole, 1. i 2. dio</t>
  </si>
  <si>
    <t>MATEMATIČKA MREŽA 2</t>
  </si>
  <si>
    <t>Udžbenik matematike u drugom razredu osnovne škole</t>
  </si>
  <si>
    <t>Maja Cindrić, Irena Mišurac</t>
  </si>
  <si>
    <t>3. razred osnovne škole</t>
  </si>
  <si>
    <t>DIP IN 3</t>
  </si>
  <si>
    <t>udžbenik engleskoga jezika s dodatnim digitalnim sadržajima u trećem razredu osnovne škole</t>
  </si>
  <si>
    <t>E-SVIJET 3</t>
  </si>
  <si>
    <t>radni udžbenik informatike s dodatnim digitalnim sadržajima u trećem razredu osnovne škole</t>
  </si>
  <si>
    <t>ŠKRINJICA SLOVA I RIJEČI 3, 1.dio</t>
  </si>
  <si>
    <t>integrirani radni udžbenik iz hrvatskog jezika za 3. razred  osnovne škole  (za učenike kojima je određen primjereni program osnovnog odgoja i obrazovanja)</t>
  </si>
  <si>
    <t>dr.sc.Dubravka Težak, dr.sc. Marina Gabelica, Vesna Marjanović, Andrea Škribulja Horvat</t>
  </si>
  <si>
    <t>ŠKRINJICA SLOVA I RIJEČI 3, 2.dio</t>
  </si>
  <si>
    <t>integrirani radni udžbenik iz hrvatskog jezika za 3. razred  osnovne škole</t>
  </si>
  <si>
    <t>OTKRIVAMO MATEMATIKU 3, 1. dio</t>
  </si>
  <si>
    <t>radni udžbenik iz matematike za 3.razred osnovne škole</t>
  </si>
  <si>
    <t>dr.sc.Dubravka Glasnović Gracin, Gabriela Žokalj, Tanja Souce</t>
  </si>
  <si>
    <t>OTKRIVAMO MATEMATIKU 3, 2. dio</t>
  </si>
  <si>
    <t>PRIRODA , DRUŠTVO I JA 3</t>
  </si>
  <si>
    <t>radni udžbenik iz prirode i društva za 3. razred osnovne škole</t>
  </si>
  <si>
    <t>dr.sc. Mila Bulić, Gordana Kralj, Lidija Križanić, Marija Lesandrić</t>
  </si>
  <si>
    <t>MOJ SRETNI BROJ 3</t>
  </si>
  <si>
    <t>udžbenik matematike s dodatnim digitalnim sadržajima u trećem razredu osnovne škole</t>
  </si>
  <si>
    <t>ISTRAŽUJEMO NAŠ SVIJET 3</t>
  </si>
  <si>
    <t>udžbenik za prirodu i društvo s dodatnim digitalnim sadržajima u trećem razredu osnovne škole</t>
  </si>
  <si>
    <t>Alena Letina, Tamara Kisovar Ivanda, Zdenko Braičić</t>
  </si>
  <si>
    <t>radni udžbenik za pomoć u učenju prirode i društva u trećem razredu osnovne škole</t>
  </si>
  <si>
    <t>Alena Letina, Tamara Kisovar Ivanda, Zdenko Braičić, Jasna Romich Jurički</t>
  </si>
  <si>
    <t>Kršćanska sadašnjost</t>
  </si>
  <si>
    <t>U LJUBAVI I POMIRENJU</t>
  </si>
  <si>
    <t>udžbenik za katolički vjeronauk trećega razreda osnovne škole</t>
  </si>
  <si>
    <t>Ivica Pažin, Ante Pavlović, Mirjana Džambo Šporec</t>
  </si>
  <si>
    <t xml:space="preserve">SVIJET RIJEČI 3,        1. i 2. DIO </t>
  </si>
  <si>
    <t>integrirani radni udžbenik hrvatskog jezika u trećem razredu osnovne škole</t>
  </si>
  <si>
    <t>nkica Španić, Jadranka Jurić, Terezija Zokić, Benita Vladušić</t>
  </si>
  <si>
    <t>MATMATIKA 3, 1. dio</t>
  </si>
  <si>
    <t>udžbenik iz matematike za 3.razred osnovne škole (za učenike kojima je određen primjereni program osnovnog odgoja i obrazovanja)</t>
  </si>
  <si>
    <t>dr.sc. Josip Markovac</t>
  </si>
  <si>
    <t>MATMATIKA 3, 2. dio</t>
  </si>
  <si>
    <t>MATEMATIČKA MREŽA 3</t>
  </si>
  <si>
    <t>udžbenik matematike u trećem razredu osnovne škole</t>
  </si>
  <si>
    <t>4. razred osnovne škole</t>
  </si>
  <si>
    <t>ENGLESKI JEZIK- IV. GODINA UČENJA, I. STRANI JEZIK</t>
  </si>
  <si>
    <t>TIPTOES 4</t>
  </si>
  <si>
    <t xml:space="preserve">udžbenik engleskog jezika u četvrtom razredu osnovne škole - četvrta godina učenja </t>
  </si>
  <si>
    <t>Anita Žepina, Suzana Anić - Antić, Suzana Ban</t>
  </si>
  <si>
    <t>DAROVI VJERE I ZAJEDNIŠTVA</t>
  </si>
  <si>
    <t>udžbenik za katolički vjeronauk četvrtoga razreda osnovne škole</t>
  </si>
  <si>
    <t>Ivica Pažin, Ante Pavlović</t>
  </si>
  <si>
    <t>E-SVIJET 4</t>
  </si>
  <si>
    <t>radni udžbenik informatike s dodatnim digitalnim sadržajima u četvrtom razredu osnovne škole</t>
  </si>
  <si>
    <t>Josipa Blagus, Nataša Ljubić Klemše, Ivana Ružić, Mario Stančić</t>
  </si>
  <si>
    <t>Njemački jezik</t>
  </si>
  <si>
    <t>DEUTCH 1</t>
  </si>
  <si>
    <t>radni udžbenik iz njemačkog jezika u četvrtom razredu osnovne škole, 1. godina učenja</t>
  </si>
  <si>
    <t>Alexa Mathias, Jasmina Troha</t>
  </si>
  <si>
    <t>Škrinjica slova i riječi 4, 1. dio</t>
  </si>
  <si>
    <t>integrirani radni udžbenik hrvatskog jezika u četvrtom razredu</t>
  </si>
  <si>
    <t>Škrinjica slova i riječi 4, 2. dio</t>
  </si>
  <si>
    <t>Otkrivamo matematiku 4, 1. dio</t>
  </si>
  <si>
    <t>radni užbenik iz matematike za četvrti razred</t>
  </si>
  <si>
    <t>Otkrivamo matematiku 4, 2. dio</t>
  </si>
  <si>
    <t>radni udžbenik iz matematike za četvrti razred</t>
  </si>
  <si>
    <t>Istražujemo naš svijet 4,</t>
  </si>
  <si>
    <t>radni udžbenik iz prirode i društva u četvrtom razredu osnovne škole</t>
  </si>
  <si>
    <t>Tamara Kisovar Ivanda, Alena Letina, Zdenko Braičić</t>
  </si>
  <si>
    <t>radni udžbenik za pomoć u učenju prirode i društva u četvrtom razredu osnovne škole</t>
  </si>
  <si>
    <t>Tamara Kisovar Ivanda, Alena Letina, Zdenko Braičić, Tamara Dubrović, Marina Pavić</t>
  </si>
  <si>
    <t>SVIJET RIJEČI 4 (1. i 2. dio)</t>
  </si>
  <si>
    <t>integrirani radni udžbenik hrvatskoga jezika u četvrtom razredu osnovne škole, 1. i 2. dio s dodatnim digitalnim sadržajima</t>
  </si>
  <si>
    <t>Terezija Zokić, Benita Vladušić, Ankica Španić, Jadranka Jurić</t>
  </si>
  <si>
    <t>MOJ SRETNI BROJ 4</t>
  </si>
  <si>
    <t>radni udžbenik za pomoć u učenju u četvrtom razredu osnovne škole s dodatnim digitalnim sadržajima</t>
  </si>
  <si>
    <t>udžbenik matematike u četvrtom razredu osnovne škole s dodatnim digitalnim sadržajima</t>
  </si>
  <si>
    <t>ZLATNA VRATA 4</t>
  </si>
  <si>
    <t>integrirani radni udžbenik iz hrvatskog jezika u četvrtom razredu osnovne škole (1. i 2. dio)</t>
  </si>
  <si>
    <t>Sanja Ivić, Marija Krmpotić</t>
  </si>
  <si>
    <t xml:space="preserve"> integrirani radni udžbenik za pomoć u učenju hrvatskog jezika u četvrtom razredu osnovne škole, KOMPLET 1. i 2. dio</t>
  </si>
  <si>
    <t>Sanja Ivić, Marija Krmpotić, Tamara Zimšek Mihordin, Duška Prgomet</t>
  </si>
  <si>
    <t>MATEMATIČKA MREŽA 4</t>
  </si>
  <si>
    <t>udžbenik matematike u četvrtom razredu osnovne škole</t>
  </si>
  <si>
    <t>Maja Cindrić, Irena Mišurac, Anita Dragičević, Branka Pastuović</t>
  </si>
  <si>
    <t>Priroda društvo i ja 4</t>
  </si>
  <si>
    <t>radni udžbenik iz prirode i društva za četvrti razred</t>
  </si>
  <si>
    <t>Nikola Štambak, Tomislav Šarlija, Dragana Mamić, Gordana Kralj, Mila Bulić</t>
  </si>
  <si>
    <t>U _____________________, _________________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</si>
</sst>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color rgb="FF000000"/>
      <name val="Calibri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215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12" xfId="0" applyFont="1" applyFill="1" applyBorder="1"/>
    <xf numFmtId="0" fontId="1" fillId="3" borderId="6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4" fontId="1" fillId="3" borderId="4" xfId="0" applyNumberFormat="1" applyFont="1" applyFill="1" applyBorder="1"/>
    <xf numFmtId="0" fontId="1" fillId="0" borderId="0" xfId="0" applyFont="1"/>
    <xf numFmtId="4" fontId="0" fillId="0" borderId="4" xfId="0" applyNumberFormat="1" applyBorder="1"/>
    <xf numFmtId="4" fontId="0" fillId="0" borderId="8" xfId="0" applyNumberFormat="1" applyBorder="1"/>
    <xf numFmtId="0" fontId="1" fillId="0" borderId="8" xfId="0" applyFont="1" applyBorder="1"/>
    <xf numFmtId="0" fontId="1" fillId="0" borderId="4" xfId="0" applyFont="1" applyBorder="1"/>
    <xf numFmtId="4" fontId="1" fillId="0" borderId="4" xfId="0" applyNumberFormat="1" applyFont="1" applyBorder="1"/>
    <xf numFmtId="0" fontId="1" fillId="2" borderId="4" xfId="0" applyFont="1" applyFill="1" applyBorder="1" applyAlignment="1">
      <alignment wrapText="1"/>
    </xf>
    <xf numFmtId="0" fontId="0" fillId="3" borderId="10" xfId="0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4" fontId="1" fillId="3" borderId="20" xfId="0" applyNumberFormat="1" applyFont="1" applyFill="1" applyBorder="1" applyAlignment="1">
      <alignment horizontal="center"/>
    </xf>
    <xf numFmtId="4" fontId="1" fillId="3" borderId="21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4" fontId="0" fillId="0" borderId="0" xfId="0" applyNumberFormat="1"/>
    <xf numFmtId="4" fontId="0" fillId="0" borderId="4" xfId="0" applyNumberFormat="1" applyBorder="1"/>
    <xf numFmtId="0" fontId="0" fillId="0" borderId="25" xfId="0" applyBorder="1" applyAlignment="1">
      <alignment wrapText="1"/>
    </xf>
    <xf numFmtId="4" fontId="0" fillId="0" borderId="25" xfId="0" applyNumberFormat="1" applyBorder="1"/>
    <xf numFmtId="0" fontId="0" fillId="0" borderId="25" xfId="0" applyBorder="1"/>
    <xf numFmtId="0" fontId="0" fillId="0" borderId="0" xfId="0" applyAlignment="1">
      <alignment horizontal="right" wrapText="1"/>
    </xf>
    <xf numFmtId="0" fontId="0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7" fillId="2" borderId="4" xfId="0" applyFont="1" applyFill="1" applyBorder="1" applyAlignment="1" applyProtection="1">
      <alignment horizontal="left" vertical="center" wrapText="1" readingOrder="1"/>
      <protection locked="0"/>
    </xf>
    <xf numFmtId="0" fontId="1" fillId="2" borderId="9" xfId="0" applyFont="1" applyFill="1" applyBorder="1" applyAlignment="1">
      <alignment wrapText="1"/>
    </xf>
    <xf numFmtId="0" fontId="0" fillId="2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4" fontId="3" fillId="2" borderId="4" xfId="0" applyNumberFormat="1" applyFont="1" applyFill="1" applyBorder="1" applyAlignment="1">
      <alignment horizontal="left" wrapText="1"/>
    </xf>
    <xf numFmtId="4" fontId="3" fillId="2" borderId="12" xfId="0" applyNumberFormat="1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4" fontId="0" fillId="0" borderId="0" xfId="0" applyNumberFormat="1" applyFont="1" applyAlignment="1">
      <alignment horizontal="left"/>
    </xf>
    <xf numFmtId="0" fontId="1" fillId="0" borderId="8" xfId="0" applyFont="1" applyBorder="1" applyAlignment="1">
      <alignment horizontal="left" wrapText="1"/>
    </xf>
    <xf numFmtId="4" fontId="0" fillId="0" borderId="8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0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left"/>
    </xf>
    <xf numFmtId="4" fontId="1" fillId="3" borderId="9" xfId="0" applyNumberFormat="1" applyFont="1" applyFill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center" wrapText="1"/>
    </xf>
    <xf numFmtId="4" fontId="0" fillId="2" borderId="4" xfId="0" applyNumberFormat="1" applyFont="1" applyFill="1" applyBorder="1" applyAlignment="1">
      <alignment wrapText="1"/>
    </xf>
    <xf numFmtId="4" fontId="0" fillId="2" borderId="4" xfId="0" applyNumberFormat="1" applyFont="1" applyFill="1" applyBorder="1" applyAlignment="1">
      <alignment horizontal="left" wrapText="1"/>
    </xf>
    <xf numFmtId="4" fontId="0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4" fontId="0" fillId="2" borderId="4" xfId="0" applyNumberFormat="1" applyFont="1" applyFill="1" applyBorder="1" applyAlignment="1"/>
    <xf numFmtId="0" fontId="0" fillId="2" borderId="4" xfId="0" applyFont="1" applyFill="1" applyBorder="1" applyAlignment="1"/>
    <xf numFmtId="0" fontId="0" fillId="0" borderId="0" xfId="0" applyFont="1" applyAlignment="1"/>
    <xf numFmtId="4" fontId="0" fillId="0" borderId="8" xfId="0" applyNumberFormat="1" applyFont="1" applyBorder="1" applyAlignment="1"/>
    <xf numFmtId="0" fontId="1" fillId="0" borderId="4" xfId="0" applyFont="1" applyBorder="1" applyAlignment="1"/>
    <xf numFmtId="4" fontId="0" fillId="0" borderId="4" xfId="0" applyNumberFormat="1" applyFont="1" applyBorder="1" applyAlignment="1"/>
    <xf numFmtId="4" fontId="1" fillId="0" borderId="4" xfId="0" applyNumberFormat="1" applyFont="1" applyBorder="1" applyAlignment="1"/>
    <xf numFmtId="0" fontId="1" fillId="2" borderId="4" xfId="0" applyFont="1" applyFill="1" applyBorder="1" applyAlignment="1"/>
    <xf numFmtId="0" fontId="4" fillId="2" borderId="4" xfId="1" applyNumberFormat="1" applyFont="1" applyFill="1" applyBorder="1" applyAlignment="1">
      <alignment wrapText="1" readingOrder="1"/>
    </xf>
    <xf numFmtId="49" fontId="4" fillId="2" borderId="4" xfId="1" applyNumberFormat="1" applyFont="1" applyFill="1" applyBorder="1" applyAlignment="1">
      <alignment wrapText="1" readingOrder="1"/>
    </xf>
    <xf numFmtId="4" fontId="4" fillId="2" borderId="4" xfId="1" applyNumberFormat="1" applyFont="1" applyFill="1" applyBorder="1" applyAlignment="1"/>
    <xf numFmtId="4" fontId="1" fillId="2" borderId="4" xfId="0" applyNumberFormat="1" applyFont="1" applyFill="1" applyBorder="1" applyAlignment="1"/>
    <xf numFmtId="0" fontId="1" fillId="2" borderId="9" xfId="0" applyFont="1" applyFill="1" applyBorder="1" applyAlignment="1"/>
    <xf numFmtId="0" fontId="7" fillId="2" borderId="26" xfId="0" applyFont="1" applyFill="1" applyBorder="1" applyAlignment="1" applyProtection="1">
      <alignment wrapText="1" readingOrder="1"/>
      <protection locked="0"/>
    </xf>
    <xf numFmtId="4" fontId="1" fillId="2" borderId="9" xfId="0" applyNumberFormat="1" applyFont="1" applyFill="1" applyBorder="1" applyAlignment="1"/>
    <xf numFmtId="49" fontId="4" fillId="2" borderId="4" xfId="1" applyNumberFormat="1" applyFont="1" applyFill="1" applyBorder="1" applyAlignment="1">
      <alignment horizontal="left" vertical="center" wrapText="1" readingOrder="1"/>
    </xf>
    <xf numFmtId="0" fontId="4" fillId="2" borderId="4" xfId="1" applyNumberFormat="1" applyFont="1" applyFill="1" applyBorder="1" applyAlignment="1">
      <alignment horizontal="left" vertical="center" wrapText="1" readingOrder="1"/>
    </xf>
    <xf numFmtId="4" fontId="4" fillId="2" borderId="4" xfId="1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4" fontId="7" fillId="2" borderId="4" xfId="0" applyNumberFormat="1" applyFont="1" applyFill="1" applyBorder="1" applyAlignment="1" applyProtection="1">
      <alignment horizontal="left" wrapText="1" readingOrder="1"/>
      <protection locked="0"/>
    </xf>
    <xf numFmtId="4" fontId="1" fillId="2" borderId="4" xfId="0" applyNumberFormat="1" applyFont="1" applyFill="1" applyBorder="1" applyAlignment="1">
      <alignment horizontal="left" wrapText="1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7" fillId="2" borderId="4" xfId="0" applyFont="1" applyFill="1" applyBorder="1" applyAlignment="1" applyProtection="1">
      <alignment horizontal="left" wrapText="1" readingOrder="1"/>
      <protection locked="0"/>
    </xf>
    <xf numFmtId="49" fontId="4" fillId="2" borderId="4" xfId="1" applyNumberFormat="1" applyFont="1" applyFill="1" applyBorder="1" applyAlignment="1">
      <alignment horizontal="left" wrapText="1" readingOrder="1"/>
    </xf>
    <xf numFmtId="0" fontId="4" fillId="2" borderId="4" xfId="1" applyNumberFormat="1" applyFont="1" applyFill="1" applyBorder="1" applyAlignment="1">
      <alignment horizontal="left" wrapText="1" readingOrder="1"/>
    </xf>
    <xf numFmtId="0" fontId="0" fillId="0" borderId="4" xfId="0" applyBorder="1"/>
    <xf numFmtId="0" fontId="1" fillId="0" borderId="4" xfId="0" applyFont="1" applyBorder="1" applyAlignment="1">
      <alignment wrapText="1"/>
    </xf>
    <xf numFmtId="49" fontId="9" fillId="0" borderId="4" xfId="1" applyNumberFormat="1" applyFont="1" applyFill="1" applyBorder="1" applyAlignment="1">
      <alignment vertical="center" wrapText="1" readingOrder="1"/>
    </xf>
    <xf numFmtId="0" fontId="3" fillId="2" borderId="2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4" fontId="4" fillId="2" borderId="4" xfId="0" applyNumberFormat="1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4" fillId="2" borderId="9" xfId="0" applyFont="1" applyFill="1" applyBorder="1" applyAlignment="1">
      <alignment horizontal="left" wrapText="1"/>
    </xf>
    <xf numFmtId="4" fontId="4" fillId="2" borderId="9" xfId="0" applyNumberFormat="1" applyFont="1" applyFill="1" applyBorder="1" applyAlignment="1">
      <alignment horizontal="left" wrapText="1"/>
    </xf>
    <xf numFmtId="0" fontId="1" fillId="4" borderId="28" xfId="0" applyFont="1" applyFill="1" applyBorder="1" applyAlignment="1">
      <alignment horizontal="center" wrapText="1"/>
    </xf>
    <xf numFmtId="0" fontId="1" fillId="4" borderId="29" xfId="0" applyFont="1" applyFill="1" applyBorder="1" applyAlignment="1">
      <alignment horizontal="center" wrapText="1"/>
    </xf>
    <xf numFmtId="0" fontId="1" fillId="4" borderId="30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4" fontId="0" fillId="2" borderId="4" xfId="0" applyNumberFormat="1" applyFill="1" applyBorder="1" applyAlignment="1">
      <alignment horizontal="left"/>
    </xf>
    <xf numFmtId="4" fontId="0" fillId="2" borderId="12" xfId="0" applyNumberFormat="1" applyFill="1" applyBorder="1" applyAlignment="1">
      <alignment horizontal="left"/>
    </xf>
    <xf numFmtId="0" fontId="0" fillId="0" borderId="5" xfId="0" applyBorder="1"/>
    <xf numFmtId="0" fontId="0" fillId="0" borderId="4" xfId="0" applyBorder="1" applyAlignment="1">
      <alignment horizontal="left"/>
    </xf>
    <xf numFmtId="0" fontId="0" fillId="0" borderId="12" xfId="0" applyBorder="1"/>
    <xf numFmtId="0" fontId="0" fillId="2" borderId="5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Alignment="1">
      <alignment horizontal="left"/>
    </xf>
    <xf numFmtId="4" fontId="1" fillId="4" borderId="29" xfId="0" applyNumberFormat="1" applyFont="1" applyFill="1" applyBorder="1" applyAlignment="1">
      <alignment horizontal="center" wrapText="1"/>
    </xf>
    <xf numFmtId="4" fontId="1" fillId="4" borderId="30" xfId="0" applyNumberFormat="1" applyFont="1" applyFill="1" applyBorder="1" applyAlignment="1">
      <alignment horizontal="center" wrapText="1"/>
    </xf>
    <xf numFmtId="4" fontId="1" fillId="4" borderId="9" xfId="0" applyNumberFormat="1" applyFont="1" applyFill="1" applyBorder="1" applyAlignment="1">
      <alignment horizontal="center" wrapText="1"/>
    </xf>
    <xf numFmtId="4" fontId="1" fillId="4" borderId="13" xfId="0" applyNumberFormat="1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/>
    </xf>
    <xf numFmtId="4" fontId="3" fillId="2" borderId="12" xfId="0" applyNumberFormat="1" applyFont="1" applyFill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5" borderId="5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 wrapText="1"/>
    </xf>
    <xf numFmtId="4" fontId="10" fillId="5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left" wrapText="1"/>
    </xf>
    <xf numFmtId="4" fontId="10" fillId="5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4" fontId="3" fillId="2" borderId="15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1" fontId="1" fillId="0" borderId="8" xfId="0" applyNumberFormat="1" applyFont="1" applyBorder="1" applyAlignment="1">
      <alignment wrapText="1"/>
    </xf>
    <xf numFmtId="1" fontId="1" fillId="0" borderId="4" xfId="0" applyNumberFormat="1" applyFont="1" applyBorder="1"/>
    <xf numFmtId="1" fontId="0" fillId="0" borderId="0" xfId="0" applyNumberFormat="1"/>
    <xf numFmtId="1" fontId="1" fillId="4" borderId="29" xfId="0" applyNumberFormat="1" applyFont="1" applyFill="1" applyBorder="1" applyAlignment="1">
      <alignment horizontal="center" wrapText="1"/>
    </xf>
    <xf numFmtId="1" fontId="1" fillId="4" borderId="9" xfId="0" applyNumberFormat="1" applyFont="1" applyFill="1" applyBorder="1" applyAlignment="1">
      <alignment horizontal="center" wrapText="1"/>
    </xf>
    <xf numFmtId="0" fontId="3" fillId="2" borderId="5" xfId="0" applyFont="1" applyFill="1" applyBorder="1"/>
    <xf numFmtId="0" fontId="3" fillId="2" borderId="4" xfId="0" applyFont="1" applyFill="1" applyBorder="1"/>
    <xf numFmtId="4" fontId="3" fillId="2" borderId="4" xfId="0" applyNumberFormat="1" applyFont="1" applyFill="1" applyBorder="1" applyAlignment="1">
      <alignment wrapText="1"/>
    </xf>
    <xf numFmtId="1" fontId="3" fillId="2" borderId="4" xfId="0" applyNumberFormat="1" applyFont="1" applyFill="1" applyBorder="1"/>
    <xf numFmtId="4" fontId="3" fillId="2" borderId="12" xfId="0" applyNumberFormat="1" applyFont="1" applyFill="1" applyBorder="1"/>
    <xf numFmtId="0" fontId="3" fillId="0" borderId="5" xfId="0" applyFont="1" applyBorder="1"/>
    <xf numFmtId="0" fontId="3" fillId="0" borderId="4" xfId="0" applyFont="1" applyBorder="1"/>
    <xf numFmtId="0" fontId="3" fillId="0" borderId="12" xfId="0" applyFont="1" applyBorder="1"/>
    <xf numFmtId="0" fontId="4" fillId="2" borderId="5" xfId="0" applyFont="1" applyFill="1" applyBorder="1"/>
    <xf numFmtId="0" fontId="4" fillId="2" borderId="4" xfId="0" applyFont="1" applyFill="1" applyBorder="1" applyAlignment="1">
      <alignment wrapText="1"/>
    </xf>
    <xf numFmtId="4" fontId="4" fillId="2" borderId="4" xfId="0" applyNumberFormat="1" applyFont="1" applyFill="1" applyBorder="1"/>
    <xf numFmtId="1" fontId="4" fillId="2" borderId="4" xfId="0" applyNumberFormat="1" applyFont="1" applyFill="1" applyBorder="1"/>
    <xf numFmtId="0" fontId="4" fillId="0" borderId="5" xfId="0" applyFont="1" applyBorder="1"/>
    <xf numFmtId="3" fontId="3" fillId="2" borderId="4" xfId="0" applyNumberFormat="1" applyFont="1" applyFill="1" applyBorder="1"/>
    <xf numFmtId="4" fontId="3" fillId="2" borderId="4" xfId="0" applyNumberFormat="1" applyFont="1" applyFill="1" applyBorder="1"/>
    <xf numFmtId="0" fontId="3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3" fillId="0" borderId="4" xfId="0" applyFont="1" applyFill="1" applyBorder="1"/>
    <xf numFmtId="0" fontId="3" fillId="0" borderId="12" xfId="0" applyFont="1" applyFill="1" applyBorder="1"/>
    <xf numFmtId="0" fontId="4" fillId="0" borderId="4" xfId="0" applyFont="1" applyBorder="1"/>
    <xf numFmtId="0" fontId="3" fillId="2" borderId="14" xfId="0" applyFont="1" applyFill="1" applyBorder="1"/>
    <xf numFmtId="0" fontId="3" fillId="2" borderId="15" xfId="0" applyFont="1" applyFill="1" applyBorder="1" applyAlignment="1">
      <alignment wrapText="1"/>
    </xf>
    <xf numFmtId="4" fontId="3" fillId="2" borderId="15" xfId="0" applyNumberFormat="1" applyFont="1" applyFill="1" applyBorder="1"/>
    <xf numFmtId="1" fontId="3" fillId="2" borderId="15" xfId="0" applyNumberFormat="1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Fill="1" applyBorder="1"/>
    <xf numFmtId="0" fontId="3" fillId="0" borderId="31" xfId="0" applyFont="1" applyFill="1" applyBorder="1"/>
    <xf numFmtId="0" fontId="11" fillId="2" borderId="5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4" fontId="11" fillId="2" borderId="4" xfId="0" applyNumberFormat="1" applyFont="1" applyFill="1" applyBorder="1" applyAlignment="1">
      <alignment horizontal="left" wrapText="1"/>
    </xf>
    <xf numFmtId="4" fontId="11" fillId="2" borderId="12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wrapText="1"/>
    </xf>
    <xf numFmtId="0" fontId="11" fillId="0" borderId="15" xfId="0" applyFont="1" applyBorder="1" applyAlignment="1">
      <alignment horizontal="left"/>
    </xf>
    <xf numFmtId="0" fontId="11" fillId="0" borderId="15" xfId="0" applyFont="1" applyBorder="1" applyAlignment="1">
      <alignment horizontal="left" wrapText="1"/>
    </xf>
    <xf numFmtId="0" fontId="11" fillId="2" borderId="15" xfId="0" applyFont="1" applyFill="1" applyBorder="1" applyAlignment="1">
      <alignment horizontal="left" wrapText="1"/>
    </xf>
    <xf numFmtId="0" fontId="11" fillId="0" borderId="14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5" fillId="3" borderId="2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3">
    <cellStyle name="Normal 2" xfId="1" xr:uid="{00000000-0005-0000-0000-000001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8F04-9437-4272-ACBC-7A6385BAE980}">
  <dimension ref="A1:M21"/>
  <sheetViews>
    <sheetView topLeftCell="A12" workbookViewId="0">
      <selection activeCell="H20" sqref="H20"/>
    </sheetView>
  </sheetViews>
  <sheetFormatPr defaultRowHeight="15" x14ac:dyDescent="0.25"/>
  <cols>
    <col min="1" max="1" width="14.42578125" customWidth="1"/>
    <col min="2" max="2" width="17.42578125" bestFit="1" customWidth="1"/>
    <col min="3" max="3" width="30.28515625" bestFit="1" customWidth="1"/>
    <col min="4" max="4" width="36.28515625" customWidth="1"/>
    <col min="5" max="5" width="22.85546875" style="2" customWidth="1"/>
    <col min="6" max="6" width="10.42578125" customWidth="1"/>
    <col min="7" max="7" width="11" customWidth="1"/>
    <col min="8" max="8" width="8.140625" bestFit="1" customWidth="1"/>
    <col min="9" max="9" width="10.28515625" customWidth="1"/>
    <col min="12" max="12" width="9.85546875" customWidth="1"/>
    <col min="13" max="13" width="11" customWidth="1"/>
  </cols>
  <sheetData>
    <row r="1" spans="1:13" x14ac:dyDescent="0.25">
      <c r="A1" s="11" t="s">
        <v>172</v>
      </c>
      <c r="B1" s="11"/>
      <c r="C1" s="24"/>
      <c r="D1" s="24"/>
      <c r="F1" s="24"/>
      <c r="G1" s="24"/>
      <c r="H1" s="24"/>
      <c r="I1" s="24"/>
      <c r="J1" s="24"/>
      <c r="K1" s="24"/>
      <c r="L1" s="24"/>
      <c r="M1" s="24"/>
    </row>
    <row r="2" spans="1:13" ht="15.75" thickBot="1" x14ac:dyDescent="0.3">
      <c r="A2" s="11" t="s">
        <v>173</v>
      </c>
      <c r="B2" s="11"/>
      <c r="C2" s="2"/>
      <c r="D2" s="2"/>
      <c r="F2" s="25"/>
      <c r="G2" s="24"/>
      <c r="H2" s="25"/>
      <c r="I2" s="24"/>
      <c r="J2" s="24"/>
      <c r="K2" s="24"/>
      <c r="L2" s="24"/>
      <c r="M2" s="24"/>
    </row>
    <row r="3" spans="1:13" ht="15.75" thickBot="1" x14ac:dyDescent="0.3">
      <c r="A3" s="98"/>
      <c r="B3" s="99"/>
      <c r="C3" s="99"/>
      <c r="D3" s="99" t="s">
        <v>276</v>
      </c>
      <c r="E3" s="99"/>
      <c r="F3" s="99"/>
      <c r="G3" s="99"/>
      <c r="H3" s="100"/>
      <c r="I3" s="24"/>
      <c r="J3" s="24"/>
      <c r="K3" s="24"/>
      <c r="L3" s="24"/>
      <c r="M3" s="24"/>
    </row>
    <row r="4" spans="1:13" ht="45" x14ac:dyDescent="0.25">
      <c r="A4" s="101" t="s">
        <v>1</v>
      </c>
      <c r="B4" s="102" t="s">
        <v>2</v>
      </c>
      <c r="C4" s="102" t="s">
        <v>3</v>
      </c>
      <c r="D4" s="102" t="s">
        <v>4</v>
      </c>
      <c r="E4" s="102" t="s">
        <v>5</v>
      </c>
      <c r="F4" s="102" t="s">
        <v>277</v>
      </c>
      <c r="G4" s="102" t="s">
        <v>6</v>
      </c>
      <c r="H4" s="103" t="s">
        <v>7</v>
      </c>
      <c r="I4" s="104" t="s">
        <v>278</v>
      </c>
      <c r="J4" s="105" t="s">
        <v>279</v>
      </c>
      <c r="K4" s="105" t="s">
        <v>280</v>
      </c>
      <c r="L4" s="105" t="s">
        <v>281</v>
      </c>
      <c r="M4" s="106" t="s">
        <v>282</v>
      </c>
    </row>
    <row r="5" spans="1:13" ht="69.95" customHeight="1" x14ac:dyDescent="0.25">
      <c r="A5" s="107" t="s">
        <v>283</v>
      </c>
      <c r="B5" s="108" t="s">
        <v>9</v>
      </c>
      <c r="C5" s="108" t="s">
        <v>284</v>
      </c>
      <c r="D5" s="108" t="s">
        <v>285</v>
      </c>
      <c r="E5" s="108" t="s">
        <v>286</v>
      </c>
      <c r="F5" s="109">
        <v>10.02</v>
      </c>
      <c r="G5" s="88">
        <v>31</v>
      </c>
      <c r="H5" s="110">
        <f>F5*G5</f>
        <v>310.62</v>
      </c>
      <c r="I5" s="111">
        <v>18</v>
      </c>
      <c r="J5" s="88">
        <v>1</v>
      </c>
      <c r="K5" s="112">
        <v>1</v>
      </c>
      <c r="L5" s="88">
        <v>5</v>
      </c>
      <c r="M5" s="113">
        <v>6</v>
      </c>
    </row>
    <row r="6" spans="1:13" ht="77.25" customHeight="1" x14ac:dyDescent="0.25">
      <c r="A6" s="114" t="s">
        <v>28</v>
      </c>
      <c r="B6" s="37" t="s">
        <v>9</v>
      </c>
      <c r="C6" s="37" t="s">
        <v>287</v>
      </c>
      <c r="D6" s="37" t="s">
        <v>288</v>
      </c>
      <c r="E6" s="37" t="s">
        <v>289</v>
      </c>
      <c r="F6" s="109">
        <v>10.31</v>
      </c>
      <c r="G6" s="88">
        <v>30</v>
      </c>
      <c r="H6" s="110">
        <f t="shared" ref="H6:H18" si="0">F6*G6</f>
        <v>309.3</v>
      </c>
      <c r="I6" s="111">
        <v>18</v>
      </c>
      <c r="J6" s="88">
        <v>1</v>
      </c>
      <c r="K6" s="112">
        <v>1</v>
      </c>
      <c r="L6" s="112">
        <v>4</v>
      </c>
      <c r="M6" s="115">
        <v>6</v>
      </c>
    </row>
    <row r="7" spans="1:13" ht="69.95" customHeight="1" x14ac:dyDescent="0.25">
      <c r="A7" s="114" t="s">
        <v>22</v>
      </c>
      <c r="B7" s="36" t="s">
        <v>9</v>
      </c>
      <c r="C7" s="37" t="s">
        <v>290</v>
      </c>
      <c r="D7" s="37" t="s">
        <v>291</v>
      </c>
      <c r="E7" s="37" t="s">
        <v>292</v>
      </c>
      <c r="F7" s="109">
        <v>25.04</v>
      </c>
      <c r="G7" s="88">
        <v>1</v>
      </c>
      <c r="H7" s="110">
        <f t="shared" si="0"/>
        <v>25.04</v>
      </c>
      <c r="I7" s="111"/>
      <c r="J7" s="112"/>
      <c r="K7" s="112">
        <v>1</v>
      </c>
      <c r="L7" s="112"/>
      <c r="M7" s="113"/>
    </row>
    <row r="8" spans="1:13" ht="69.95" customHeight="1" x14ac:dyDescent="0.25">
      <c r="A8" s="114" t="s">
        <v>41</v>
      </c>
      <c r="B8" s="36" t="s">
        <v>18</v>
      </c>
      <c r="C8" s="37" t="s">
        <v>293</v>
      </c>
      <c r="D8" s="37" t="s">
        <v>294</v>
      </c>
      <c r="E8" s="37" t="s">
        <v>295</v>
      </c>
      <c r="F8" s="109">
        <v>8.7100000000000009</v>
      </c>
      <c r="G8" s="88">
        <v>23</v>
      </c>
      <c r="H8" s="110">
        <f t="shared" si="0"/>
        <v>200.33</v>
      </c>
      <c r="I8" s="111">
        <v>18</v>
      </c>
      <c r="J8" s="112"/>
      <c r="K8" s="112"/>
      <c r="L8" s="112">
        <v>5</v>
      </c>
      <c r="M8" s="115"/>
    </row>
    <row r="9" spans="1:13" ht="69.95" customHeight="1" x14ac:dyDescent="0.25">
      <c r="A9" s="114" t="s">
        <v>41</v>
      </c>
      <c r="B9" s="36" t="s">
        <v>18</v>
      </c>
      <c r="C9" s="37" t="s">
        <v>296</v>
      </c>
      <c r="D9" s="37" t="s">
        <v>294</v>
      </c>
      <c r="E9" s="37" t="s">
        <v>295</v>
      </c>
      <c r="F9" s="109">
        <v>8.7100000000000009</v>
      </c>
      <c r="G9" s="88">
        <v>23</v>
      </c>
      <c r="H9" s="110">
        <f t="shared" si="0"/>
        <v>200.33</v>
      </c>
      <c r="I9" s="111">
        <v>18</v>
      </c>
      <c r="J9" s="112"/>
      <c r="K9" s="112"/>
      <c r="L9" s="112">
        <v>5</v>
      </c>
      <c r="M9" s="115"/>
    </row>
    <row r="10" spans="1:13" ht="69.95" customHeight="1" x14ac:dyDescent="0.25">
      <c r="A10" s="114" t="s">
        <v>297</v>
      </c>
      <c r="B10" s="37" t="s">
        <v>9</v>
      </c>
      <c r="C10" s="37" t="s">
        <v>298</v>
      </c>
      <c r="D10" s="37" t="s">
        <v>299</v>
      </c>
      <c r="E10" s="37" t="s">
        <v>300</v>
      </c>
      <c r="F10" s="109">
        <v>10.02</v>
      </c>
      <c r="G10" s="88">
        <v>25</v>
      </c>
      <c r="H10" s="110">
        <f t="shared" si="0"/>
        <v>250.5</v>
      </c>
      <c r="I10" s="111">
        <v>18</v>
      </c>
      <c r="J10" s="88">
        <v>1</v>
      </c>
      <c r="K10" s="112"/>
      <c r="L10" s="88"/>
      <c r="M10" s="113">
        <v>6</v>
      </c>
    </row>
    <row r="11" spans="1:13" ht="69.95" customHeight="1" x14ac:dyDescent="0.25">
      <c r="A11" s="114" t="s">
        <v>301</v>
      </c>
      <c r="B11" s="37" t="s">
        <v>302</v>
      </c>
      <c r="C11" s="37" t="s">
        <v>303</v>
      </c>
      <c r="D11" s="37" t="s">
        <v>304</v>
      </c>
      <c r="E11" s="37" t="s">
        <v>305</v>
      </c>
      <c r="F11" s="109">
        <v>9.14</v>
      </c>
      <c r="G11" s="88">
        <v>11</v>
      </c>
      <c r="H11" s="110">
        <f t="shared" si="0"/>
        <v>100.54</v>
      </c>
      <c r="I11" s="111">
        <v>11</v>
      </c>
      <c r="J11" s="112"/>
      <c r="K11" s="112"/>
      <c r="L11" s="112"/>
      <c r="M11" s="115"/>
    </row>
    <row r="12" spans="1:13" ht="69.95" customHeight="1" x14ac:dyDescent="0.25">
      <c r="A12" s="114" t="s">
        <v>41</v>
      </c>
      <c r="B12" s="36" t="s">
        <v>9</v>
      </c>
      <c r="C12" s="37" t="s">
        <v>306</v>
      </c>
      <c r="D12" s="37" t="s">
        <v>307</v>
      </c>
      <c r="E12" s="37" t="s">
        <v>308</v>
      </c>
      <c r="F12" s="109">
        <v>20.03</v>
      </c>
      <c r="G12" s="88">
        <v>6</v>
      </c>
      <c r="H12" s="110">
        <f t="shared" si="0"/>
        <v>120.18</v>
      </c>
      <c r="I12" s="116"/>
      <c r="J12" s="112"/>
      <c r="K12" s="112"/>
      <c r="L12" s="112"/>
      <c r="M12" s="113">
        <v>6</v>
      </c>
    </row>
    <row r="13" spans="1:13" ht="69.95" customHeight="1" x14ac:dyDescent="0.25">
      <c r="A13" s="114" t="s">
        <v>297</v>
      </c>
      <c r="B13" s="36" t="s">
        <v>9</v>
      </c>
      <c r="C13" s="37" t="s">
        <v>309</v>
      </c>
      <c r="D13" s="37" t="s">
        <v>310</v>
      </c>
      <c r="E13" s="37" t="s">
        <v>311</v>
      </c>
      <c r="F13" s="109">
        <v>10.02</v>
      </c>
      <c r="G13" s="88">
        <v>1</v>
      </c>
      <c r="H13" s="110">
        <f t="shared" si="0"/>
        <v>10.02</v>
      </c>
      <c r="I13" s="116"/>
      <c r="J13" s="112"/>
      <c r="K13" s="112">
        <v>1</v>
      </c>
      <c r="L13" s="112"/>
      <c r="M13" s="113"/>
    </row>
    <row r="14" spans="1:13" ht="69.95" customHeight="1" x14ac:dyDescent="0.25">
      <c r="A14" s="114" t="s">
        <v>22</v>
      </c>
      <c r="B14" s="37" t="s">
        <v>9</v>
      </c>
      <c r="C14" s="37" t="s">
        <v>312</v>
      </c>
      <c r="D14" s="37" t="s">
        <v>313</v>
      </c>
      <c r="E14" s="37" t="s">
        <v>314</v>
      </c>
      <c r="F14" s="109">
        <v>25.04</v>
      </c>
      <c r="G14" s="88">
        <v>7</v>
      </c>
      <c r="H14" s="110">
        <f t="shared" si="0"/>
        <v>175.28</v>
      </c>
      <c r="I14" s="116"/>
      <c r="J14" s="88">
        <v>1</v>
      </c>
      <c r="K14" s="112"/>
      <c r="L14" s="88"/>
      <c r="M14" s="115">
        <v>6</v>
      </c>
    </row>
    <row r="15" spans="1:13" ht="69.95" customHeight="1" x14ac:dyDescent="0.25">
      <c r="A15" s="114" t="s">
        <v>297</v>
      </c>
      <c r="B15" s="37" t="s">
        <v>18</v>
      </c>
      <c r="C15" s="37" t="s">
        <v>315</v>
      </c>
      <c r="D15" s="37" t="s">
        <v>316</v>
      </c>
      <c r="E15" s="37" t="s">
        <v>317</v>
      </c>
      <c r="F15" s="109">
        <v>8.7100000000000009</v>
      </c>
      <c r="G15" s="88">
        <v>5</v>
      </c>
      <c r="H15" s="110">
        <f t="shared" si="0"/>
        <v>43.550000000000004</v>
      </c>
      <c r="I15" s="116"/>
      <c r="J15" s="88"/>
      <c r="K15" s="112"/>
      <c r="L15" s="88">
        <v>5</v>
      </c>
      <c r="M15" s="115"/>
    </row>
    <row r="16" spans="1:13" ht="69.95" customHeight="1" x14ac:dyDescent="0.25">
      <c r="A16" s="114" t="s">
        <v>41</v>
      </c>
      <c r="B16" s="37" t="s">
        <v>9</v>
      </c>
      <c r="C16" s="37" t="s">
        <v>318</v>
      </c>
      <c r="D16" s="37" t="s">
        <v>319</v>
      </c>
      <c r="E16" s="37" t="s">
        <v>320</v>
      </c>
      <c r="F16" s="109">
        <v>20.03</v>
      </c>
      <c r="G16" s="88">
        <v>2</v>
      </c>
      <c r="H16" s="110">
        <f t="shared" si="0"/>
        <v>40.06</v>
      </c>
      <c r="I16" s="116"/>
      <c r="J16" s="88">
        <v>1</v>
      </c>
      <c r="K16" s="112">
        <v>1</v>
      </c>
      <c r="L16" s="88"/>
      <c r="M16" s="115"/>
    </row>
    <row r="17" spans="1:13" ht="69.95" customHeight="1" x14ac:dyDescent="0.25">
      <c r="A17" s="116" t="s">
        <v>22</v>
      </c>
      <c r="B17" s="112" t="s">
        <v>18</v>
      </c>
      <c r="C17" s="112" t="s">
        <v>321</v>
      </c>
      <c r="D17" s="195" t="s">
        <v>322</v>
      </c>
      <c r="E17" s="195" t="s">
        <v>323</v>
      </c>
      <c r="F17" s="112">
        <v>10.89</v>
      </c>
      <c r="G17" s="112">
        <v>23</v>
      </c>
      <c r="H17" s="110">
        <f t="shared" si="0"/>
        <v>250.47000000000003</v>
      </c>
      <c r="I17" s="116">
        <v>18</v>
      </c>
      <c r="J17" s="112"/>
      <c r="K17" s="112"/>
      <c r="L17" s="112">
        <v>5</v>
      </c>
      <c r="M17" s="115"/>
    </row>
    <row r="18" spans="1:13" ht="69.95" customHeight="1" thickBot="1" x14ac:dyDescent="0.3">
      <c r="A18" s="117" t="s">
        <v>22</v>
      </c>
      <c r="B18" s="118" t="s">
        <v>18</v>
      </c>
      <c r="C18" s="118" t="s">
        <v>324</v>
      </c>
      <c r="D18" s="196" t="s">
        <v>322</v>
      </c>
      <c r="E18" s="196" t="s">
        <v>323</v>
      </c>
      <c r="F18" s="118">
        <v>10.89</v>
      </c>
      <c r="G18" s="118">
        <v>23</v>
      </c>
      <c r="H18" s="110">
        <f t="shared" si="0"/>
        <v>250.47000000000003</v>
      </c>
      <c r="I18" s="117">
        <v>18</v>
      </c>
      <c r="J18" s="118"/>
      <c r="K18" s="118"/>
      <c r="L18" s="118">
        <v>5</v>
      </c>
      <c r="M18" s="119"/>
    </row>
    <row r="19" spans="1:13" x14ac:dyDescent="0.25">
      <c r="A19" s="120"/>
      <c r="B19" s="120"/>
      <c r="C19" s="120"/>
      <c r="D19" s="120"/>
      <c r="E19" s="197"/>
      <c r="F19" s="120"/>
      <c r="G19" s="33" t="s">
        <v>169</v>
      </c>
      <c r="H19" s="13">
        <f>SUM(H5:H18)</f>
        <v>2286.69</v>
      </c>
      <c r="I19" s="120"/>
      <c r="J19" s="120"/>
      <c r="K19" s="120"/>
      <c r="L19" s="120"/>
      <c r="M19" s="120"/>
    </row>
    <row r="20" spans="1:13" x14ac:dyDescent="0.25">
      <c r="A20" s="120"/>
      <c r="B20" s="120"/>
      <c r="C20" s="120"/>
      <c r="D20" s="120"/>
      <c r="E20" s="197"/>
      <c r="F20" s="120"/>
      <c r="G20" s="15" t="s">
        <v>171</v>
      </c>
      <c r="H20" s="26">
        <f>H19*(5/100)</f>
        <v>114.33450000000001</v>
      </c>
      <c r="I20" s="120"/>
      <c r="J20" s="120"/>
      <c r="K20" s="120"/>
      <c r="L20" s="120"/>
      <c r="M20" s="120"/>
    </row>
    <row r="21" spans="1:13" x14ac:dyDescent="0.25">
      <c r="A21" s="24"/>
      <c r="B21" s="24"/>
      <c r="C21" s="24"/>
      <c r="D21" s="24"/>
      <c r="F21" s="24"/>
      <c r="G21" s="15" t="s">
        <v>170</v>
      </c>
      <c r="H21" s="16">
        <f>SUM(H19:H20)</f>
        <v>2401.0245</v>
      </c>
      <c r="I21" s="24"/>
      <c r="J21" s="24"/>
      <c r="K21" s="24"/>
      <c r="L21" s="24"/>
      <c r="M21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AA7B-696D-4107-912B-76DF3DCD32A2}">
  <dimension ref="A1:M17"/>
  <sheetViews>
    <sheetView topLeftCell="A9" workbookViewId="0">
      <selection activeCell="H16" sqref="H16"/>
    </sheetView>
  </sheetViews>
  <sheetFormatPr defaultRowHeight="15" x14ac:dyDescent="0.25"/>
  <cols>
    <col min="1" max="1" width="25.7109375" bestFit="1" customWidth="1"/>
    <col min="2" max="2" width="13.140625" customWidth="1"/>
    <col min="3" max="3" width="20.140625" customWidth="1"/>
    <col min="4" max="4" width="25.7109375" customWidth="1"/>
    <col min="6" max="6" width="11.42578125" customWidth="1"/>
    <col min="7" max="7" width="10" customWidth="1"/>
    <col min="9" max="9" width="10.5703125" customWidth="1"/>
    <col min="10" max="10" width="10" customWidth="1"/>
    <col min="11" max="11" width="9.85546875" customWidth="1"/>
    <col min="12" max="12" width="10" customWidth="1"/>
    <col min="13" max="13" width="11" customWidth="1"/>
  </cols>
  <sheetData>
    <row r="1" spans="1:13" x14ac:dyDescent="0.25">
      <c r="A1" s="11" t="s">
        <v>172</v>
      </c>
      <c r="B1" s="11"/>
      <c r="C1" s="24"/>
      <c r="D1" s="24"/>
      <c r="E1" s="2"/>
      <c r="F1" s="25"/>
      <c r="G1" s="24"/>
      <c r="H1" s="25"/>
      <c r="I1" s="24"/>
      <c r="J1" s="24"/>
      <c r="K1" s="24"/>
      <c r="L1" s="24"/>
      <c r="M1" s="24"/>
    </row>
    <row r="2" spans="1:13" ht="15.75" thickBot="1" x14ac:dyDescent="0.3">
      <c r="A2" s="11" t="s">
        <v>173</v>
      </c>
      <c r="B2" s="11"/>
      <c r="C2" s="2"/>
      <c r="D2" s="2"/>
      <c r="E2" s="2"/>
      <c r="F2" s="25"/>
      <c r="G2" s="24"/>
      <c r="H2" s="25"/>
      <c r="I2" s="24"/>
      <c r="J2" s="24"/>
      <c r="K2" s="24"/>
      <c r="L2" s="24"/>
      <c r="M2" s="24"/>
    </row>
    <row r="3" spans="1:13" x14ac:dyDescent="0.25">
      <c r="A3" s="98"/>
      <c r="B3" s="99"/>
      <c r="C3" s="99"/>
      <c r="D3" s="99" t="s">
        <v>325</v>
      </c>
      <c r="E3" s="99"/>
      <c r="F3" s="121"/>
      <c r="G3" s="99"/>
      <c r="H3" s="122"/>
      <c r="I3" s="24"/>
      <c r="J3" s="24"/>
      <c r="K3" s="24"/>
      <c r="L3" s="24"/>
      <c r="M3" s="24"/>
    </row>
    <row r="4" spans="1:13" ht="45" x14ac:dyDescent="0.25">
      <c r="A4" s="101" t="s">
        <v>1</v>
      </c>
      <c r="B4" s="102" t="s">
        <v>2</v>
      </c>
      <c r="C4" s="102" t="s">
        <v>3</v>
      </c>
      <c r="D4" s="102" t="s">
        <v>4</v>
      </c>
      <c r="E4" s="102" t="s">
        <v>5</v>
      </c>
      <c r="F4" s="123" t="s">
        <v>277</v>
      </c>
      <c r="G4" s="102" t="s">
        <v>6</v>
      </c>
      <c r="H4" s="124" t="s">
        <v>7</v>
      </c>
      <c r="I4" s="125" t="s">
        <v>278</v>
      </c>
      <c r="J4" s="125" t="s">
        <v>279</v>
      </c>
      <c r="K4" s="125" t="s">
        <v>280</v>
      </c>
      <c r="L4" s="125" t="s">
        <v>281</v>
      </c>
      <c r="M4" s="125" t="s">
        <v>282</v>
      </c>
    </row>
    <row r="5" spans="1:13" ht="69.95" customHeight="1" x14ac:dyDescent="0.25">
      <c r="A5" s="126" t="s">
        <v>283</v>
      </c>
      <c r="B5" s="38" t="s">
        <v>9</v>
      </c>
      <c r="C5" s="38" t="s">
        <v>326</v>
      </c>
      <c r="D5" s="38" t="s">
        <v>327</v>
      </c>
      <c r="E5" s="38" t="s">
        <v>328</v>
      </c>
      <c r="F5" s="40">
        <v>10.31</v>
      </c>
      <c r="G5" s="39">
        <v>30</v>
      </c>
      <c r="H5" s="127">
        <f>F5*G5</f>
        <v>309.3</v>
      </c>
      <c r="I5" s="128">
        <v>16</v>
      </c>
      <c r="J5" s="129">
        <v>6</v>
      </c>
      <c r="K5" s="129"/>
      <c r="L5" s="129">
        <v>4</v>
      </c>
      <c r="M5" s="129">
        <v>4</v>
      </c>
    </row>
    <row r="6" spans="1:13" ht="69.95" customHeight="1" x14ac:dyDescent="0.25">
      <c r="A6" s="126" t="s">
        <v>28</v>
      </c>
      <c r="B6" s="38" t="s">
        <v>9</v>
      </c>
      <c r="C6" s="38" t="s">
        <v>329</v>
      </c>
      <c r="D6" s="38" t="s">
        <v>330</v>
      </c>
      <c r="E6" s="38" t="s">
        <v>331</v>
      </c>
      <c r="F6" s="40">
        <v>10.31</v>
      </c>
      <c r="G6" s="39">
        <v>30</v>
      </c>
      <c r="H6" s="127">
        <f t="shared" ref="H6:H14" si="0">F6*G6</f>
        <v>309.3</v>
      </c>
      <c r="I6" s="128">
        <v>16</v>
      </c>
      <c r="J6" s="129">
        <v>6</v>
      </c>
      <c r="K6" s="129"/>
      <c r="L6" s="129">
        <v>4</v>
      </c>
      <c r="M6" s="129">
        <v>4</v>
      </c>
    </row>
    <row r="7" spans="1:13" ht="69.95" customHeight="1" x14ac:dyDescent="0.25">
      <c r="A7" s="126" t="s">
        <v>297</v>
      </c>
      <c r="B7" s="38" t="s">
        <v>9</v>
      </c>
      <c r="C7" s="38" t="s">
        <v>332</v>
      </c>
      <c r="D7" s="38" t="s">
        <v>333</v>
      </c>
      <c r="E7" s="130" t="s">
        <v>334</v>
      </c>
      <c r="F7" s="40">
        <v>10.31</v>
      </c>
      <c r="G7" s="39">
        <v>30</v>
      </c>
      <c r="H7" s="127">
        <f t="shared" si="0"/>
        <v>309.3</v>
      </c>
      <c r="I7" s="128">
        <v>16</v>
      </c>
      <c r="J7" s="129">
        <v>6</v>
      </c>
      <c r="K7" s="129"/>
      <c r="L7" s="129">
        <v>4</v>
      </c>
      <c r="M7" s="129">
        <v>4</v>
      </c>
    </row>
    <row r="8" spans="1:13" ht="120" x14ac:dyDescent="0.25">
      <c r="A8" s="126" t="s">
        <v>180</v>
      </c>
      <c r="B8" s="38" t="s">
        <v>239</v>
      </c>
      <c r="C8" s="129" t="s">
        <v>335</v>
      </c>
      <c r="D8" s="38" t="s">
        <v>336</v>
      </c>
      <c r="E8" s="38" t="s">
        <v>314</v>
      </c>
      <c r="F8" s="40">
        <v>25.79</v>
      </c>
      <c r="G8" s="39">
        <v>10</v>
      </c>
      <c r="H8" s="127">
        <f t="shared" si="0"/>
        <v>257.89999999999998</v>
      </c>
      <c r="I8" s="128"/>
      <c r="J8" s="129">
        <v>6</v>
      </c>
      <c r="K8" s="129"/>
      <c r="L8" s="129">
        <v>4</v>
      </c>
      <c r="M8" s="129"/>
    </row>
    <row r="9" spans="1:13" ht="69.95" customHeight="1" x14ac:dyDescent="0.25">
      <c r="A9" s="126" t="s">
        <v>64</v>
      </c>
      <c r="B9" s="38" t="s">
        <v>239</v>
      </c>
      <c r="C9" s="129" t="s">
        <v>337</v>
      </c>
      <c r="D9" s="38" t="s">
        <v>338</v>
      </c>
      <c r="E9" s="38" t="s">
        <v>339</v>
      </c>
      <c r="F9" s="40">
        <v>20.63</v>
      </c>
      <c r="G9" s="39">
        <v>4</v>
      </c>
      <c r="H9" s="127">
        <f t="shared" si="0"/>
        <v>82.52</v>
      </c>
      <c r="I9" s="128"/>
      <c r="J9" s="129"/>
      <c r="K9" s="129"/>
      <c r="L9" s="129"/>
      <c r="M9" s="129">
        <v>4</v>
      </c>
    </row>
    <row r="10" spans="1:13" ht="69.95" customHeight="1" x14ac:dyDescent="0.25">
      <c r="A10" s="126" t="s">
        <v>340</v>
      </c>
      <c r="B10" s="38" t="s">
        <v>302</v>
      </c>
      <c r="C10" s="38" t="s">
        <v>341</v>
      </c>
      <c r="D10" s="38" t="s">
        <v>342</v>
      </c>
      <c r="E10" s="38" t="s">
        <v>343</v>
      </c>
      <c r="F10" s="40">
        <v>9.42</v>
      </c>
      <c r="G10" s="39">
        <v>13</v>
      </c>
      <c r="H10" s="127">
        <f t="shared" si="0"/>
        <v>122.46</v>
      </c>
      <c r="I10" s="128">
        <v>13</v>
      </c>
      <c r="J10" s="129"/>
      <c r="K10" s="129"/>
      <c r="L10" s="129"/>
      <c r="M10" s="129"/>
    </row>
    <row r="11" spans="1:13" ht="69.95" customHeight="1" x14ac:dyDescent="0.25">
      <c r="A11" s="131" t="s">
        <v>41</v>
      </c>
      <c r="B11" s="132" t="s">
        <v>230</v>
      </c>
      <c r="C11" s="132" t="s">
        <v>344</v>
      </c>
      <c r="D11" s="132" t="s">
        <v>345</v>
      </c>
      <c r="E11" s="132" t="s">
        <v>346</v>
      </c>
      <c r="F11" s="133">
        <v>8.93</v>
      </c>
      <c r="G11" s="39">
        <v>16</v>
      </c>
      <c r="H11" s="127">
        <f t="shared" si="0"/>
        <v>142.88</v>
      </c>
      <c r="I11" s="128">
        <v>16</v>
      </c>
      <c r="J11" s="129"/>
      <c r="K11" s="129"/>
      <c r="L11" s="134"/>
      <c r="M11" s="134"/>
    </row>
    <row r="12" spans="1:13" ht="69.95" customHeight="1" x14ac:dyDescent="0.25">
      <c r="A12" s="131" t="s">
        <v>41</v>
      </c>
      <c r="B12" s="132" t="s">
        <v>230</v>
      </c>
      <c r="C12" s="132" t="s">
        <v>347</v>
      </c>
      <c r="D12" s="132" t="s">
        <v>345</v>
      </c>
      <c r="E12" s="132" t="s">
        <v>346</v>
      </c>
      <c r="F12" s="133">
        <v>9.01</v>
      </c>
      <c r="G12" s="39">
        <v>16</v>
      </c>
      <c r="H12" s="127">
        <f t="shared" si="0"/>
        <v>144.16</v>
      </c>
      <c r="I12" s="128">
        <v>16</v>
      </c>
      <c r="J12" s="129"/>
      <c r="K12" s="129"/>
      <c r="L12" s="134"/>
      <c r="M12" s="134"/>
    </row>
    <row r="13" spans="1:13" ht="75" x14ac:dyDescent="0.25">
      <c r="A13" s="135" t="s">
        <v>22</v>
      </c>
      <c r="B13" s="136" t="s">
        <v>9</v>
      </c>
      <c r="C13" s="136" t="s">
        <v>348</v>
      </c>
      <c r="D13" s="136" t="s">
        <v>349</v>
      </c>
      <c r="E13" s="136" t="s">
        <v>292</v>
      </c>
      <c r="F13" s="137">
        <v>25.79</v>
      </c>
      <c r="G13" s="138">
        <v>20</v>
      </c>
      <c r="H13" s="127">
        <f t="shared" si="0"/>
        <v>515.79999999999995</v>
      </c>
      <c r="I13" s="128">
        <v>16</v>
      </c>
      <c r="J13" s="129"/>
      <c r="K13" s="129"/>
      <c r="L13" s="134"/>
      <c r="M13" s="134">
        <v>4</v>
      </c>
    </row>
    <row r="14" spans="1:13" ht="69.95" customHeight="1" thickBot="1" x14ac:dyDescent="0.3">
      <c r="A14" s="139" t="s">
        <v>41</v>
      </c>
      <c r="B14" s="41" t="s">
        <v>9</v>
      </c>
      <c r="C14" s="41" t="s">
        <v>350</v>
      </c>
      <c r="D14" s="41" t="s">
        <v>351</v>
      </c>
      <c r="E14" s="41" t="s">
        <v>352</v>
      </c>
      <c r="F14" s="140">
        <v>20.63</v>
      </c>
      <c r="G14" s="141">
        <v>10</v>
      </c>
      <c r="H14" s="127">
        <f t="shared" si="0"/>
        <v>206.29999999999998</v>
      </c>
      <c r="I14" s="128"/>
      <c r="J14" s="129">
        <v>6</v>
      </c>
      <c r="K14" s="129"/>
      <c r="L14" s="134">
        <v>4</v>
      </c>
      <c r="M14" s="134"/>
    </row>
    <row r="15" spans="1:13" ht="30" x14ac:dyDescent="0.25">
      <c r="A15" s="24"/>
      <c r="B15" s="24"/>
      <c r="C15" s="24"/>
      <c r="D15" s="24"/>
      <c r="E15" s="2"/>
      <c r="F15" s="25"/>
      <c r="G15" s="142" t="s">
        <v>169</v>
      </c>
      <c r="H15" s="13">
        <f>SUM(H5:H14)</f>
        <v>2399.9200000000005</v>
      </c>
      <c r="I15" s="24"/>
      <c r="J15" s="24"/>
      <c r="K15" s="24"/>
      <c r="L15" s="24"/>
      <c r="M15" s="24"/>
    </row>
    <row r="16" spans="1:13" x14ac:dyDescent="0.25">
      <c r="A16" s="24"/>
      <c r="B16" s="24"/>
      <c r="C16" s="24"/>
      <c r="D16" s="24"/>
      <c r="E16" s="2"/>
      <c r="F16" s="25"/>
      <c r="G16" s="143" t="s">
        <v>171</v>
      </c>
      <c r="H16" s="26">
        <f>H15*(5/100)</f>
        <v>119.99600000000004</v>
      </c>
      <c r="I16" s="24"/>
      <c r="J16" s="24"/>
      <c r="K16" s="24"/>
      <c r="L16" s="24"/>
      <c r="M16" s="24"/>
    </row>
    <row r="17" spans="1:13" x14ac:dyDescent="0.25">
      <c r="A17" s="24"/>
      <c r="B17" s="24"/>
      <c r="C17" s="24"/>
      <c r="D17" s="24"/>
      <c r="E17" s="2"/>
      <c r="F17" s="25"/>
      <c r="G17" s="143" t="s">
        <v>170</v>
      </c>
      <c r="H17" s="26">
        <f>SUM(H15:H16)</f>
        <v>2519.9160000000006</v>
      </c>
      <c r="I17" s="24"/>
      <c r="J17" s="24"/>
      <c r="K17" s="24"/>
      <c r="L17" s="24"/>
      <c r="M17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EB93-3D08-409C-BBFB-C1AE64401FF4}">
  <dimension ref="A1:M26"/>
  <sheetViews>
    <sheetView topLeftCell="A17" workbookViewId="0">
      <selection activeCell="H25" sqref="H25"/>
    </sheetView>
  </sheetViews>
  <sheetFormatPr defaultRowHeight="15" x14ac:dyDescent="0.25"/>
  <cols>
    <col min="1" max="1" width="25.7109375" bestFit="1" customWidth="1"/>
    <col min="2" max="2" width="17.42578125" bestFit="1" customWidth="1"/>
    <col min="3" max="3" width="22" customWidth="1"/>
    <col min="4" max="4" width="37.5703125" bestFit="1" customWidth="1"/>
    <col min="5" max="5" width="22.28515625" bestFit="1" customWidth="1"/>
    <col min="6" max="6" width="13.5703125" customWidth="1"/>
    <col min="7" max="7" width="12.85546875" bestFit="1" customWidth="1"/>
    <col min="8" max="8" width="10.5703125" customWidth="1"/>
    <col min="9" max="9" width="11.5703125" customWidth="1"/>
    <col min="12" max="12" width="12.7109375" customWidth="1"/>
    <col min="13" max="13" width="12.28515625" customWidth="1"/>
  </cols>
  <sheetData>
    <row r="1" spans="1:13" x14ac:dyDescent="0.25">
      <c r="A1" s="11" t="s">
        <v>172</v>
      </c>
      <c r="B1" s="11"/>
      <c r="C1" s="24"/>
      <c r="D1" s="2"/>
      <c r="E1" s="24"/>
      <c r="F1" s="25"/>
      <c r="G1" s="144"/>
      <c r="H1" s="25"/>
      <c r="I1" s="24"/>
      <c r="J1" s="24"/>
      <c r="K1" s="24"/>
      <c r="L1" s="24"/>
      <c r="M1" s="24"/>
    </row>
    <row r="2" spans="1:13" ht="15.75" thickBot="1" x14ac:dyDescent="0.3">
      <c r="A2" s="11" t="s">
        <v>173</v>
      </c>
      <c r="B2" s="11"/>
      <c r="C2" s="2"/>
      <c r="D2" s="2"/>
      <c r="E2" s="2"/>
      <c r="F2" s="25"/>
      <c r="G2" s="144"/>
      <c r="H2" s="25"/>
      <c r="I2" s="24"/>
      <c r="J2" s="24"/>
      <c r="K2" s="24"/>
      <c r="L2" s="24"/>
      <c r="M2" s="24"/>
    </row>
    <row r="3" spans="1:13" ht="15.75" thickBot="1" x14ac:dyDescent="0.3">
      <c r="A3" s="98"/>
      <c r="B3" s="99"/>
      <c r="C3" s="99"/>
      <c r="D3" s="99" t="s">
        <v>353</v>
      </c>
      <c r="E3" s="99"/>
      <c r="F3" s="121"/>
      <c r="G3" s="145"/>
      <c r="H3" s="122"/>
      <c r="I3" s="24"/>
      <c r="J3" s="24"/>
      <c r="K3" s="24"/>
      <c r="L3" s="24"/>
      <c r="M3" s="24"/>
    </row>
    <row r="4" spans="1:13" ht="30" x14ac:dyDescent="0.25">
      <c r="A4" s="101" t="s">
        <v>1</v>
      </c>
      <c r="B4" s="102" t="s">
        <v>2</v>
      </c>
      <c r="C4" s="102" t="s">
        <v>3</v>
      </c>
      <c r="D4" s="102" t="s">
        <v>4</v>
      </c>
      <c r="E4" s="102" t="s">
        <v>5</v>
      </c>
      <c r="F4" s="123" t="s">
        <v>277</v>
      </c>
      <c r="G4" s="146" t="s">
        <v>6</v>
      </c>
      <c r="H4" s="124" t="s">
        <v>7</v>
      </c>
      <c r="I4" s="104" t="s">
        <v>278</v>
      </c>
      <c r="J4" s="105" t="s">
        <v>279</v>
      </c>
      <c r="K4" s="105" t="s">
        <v>280</v>
      </c>
      <c r="L4" s="105" t="s">
        <v>281</v>
      </c>
      <c r="M4" s="106" t="s">
        <v>282</v>
      </c>
    </row>
    <row r="5" spans="1:13" ht="69.95" customHeight="1" x14ac:dyDescent="0.25">
      <c r="A5" s="147" t="s">
        <v>283</v>
      </c>
      <c r="B5" s="148" t="s">
        <v>9</v>
      </c>
      <c r="C5" s="148" t="s">
        <v>354</v>
      </c>
      <c r="D5" s="32" t="s">
        <v>355</v>
      </c>
      <c r="E5" s="148" t="s">
        <v>76</v>
      </c>
      <c r="F5" s="149">
        <v>10.31</v>
      </c>
      <c r="G5" s="150">
        <v>23</v>
      </c>
      <c r="H5" s="151">
        <f>F5*G5</f>
        <v>237.13000000000002</v>
      </c>
      <c r="I5" s="152">
        <v>12</v>
      </c>
      <c r="J5" s="153">
        <v>1</v>
      </c>
      <c r="K5" s="153">
        <v>1</v>
      </c>
      <c r="L5" s="153">
        <v>2</v>
      </c>
      <c r="M5" s="154">
        <v>7</v>
      </c>
    </row>
    <row r="6" spans="1:13" ht="69.95" customHeight="1" x14ac:dyDescent="0.25">
      <c r="A6" s="147" t="s">
        <v>28</v>
      </c>
      <c r="B6" s="32" t="s">
        <v>9</v>
      </c>
      <c r="C6" s="32" t="s">
        <v>356</v>
      </c>
      <c r="D6" s="32" t="s">
        <v>357</v>
      </c>
      <c r="E6" s="32" t="s">
        <v>331</v>
      </c>
      <c r="F6" s="149">
        <v>10.31</v>
      </c>
      <c r="G6" s="150">
        <v>22</v>
      </c>
      <c r="H6" s="151">
        <f t="shared" ref="H6:H23" si="0">F6*G6</f>
        <v>226.82000000000002</v>
      </c>
      <c r="I6" s="152">
        <v>12</v>
      </c>
      <c r="J6" s="153">
        <v>1</v>
      </c>
      <c r="K6" s="153"/>
      <c r="L6" s="153">
        <v>2</v>
      </c>
      <c r="M6" s="154">
        <v>7</v>
      </c>
    </row>
    <row r="7" spans="1:13" ht="69.95" customHeight="1" x14ac:dyDescent="0.25">
      <c r="A7" s="155" t="s">
        <v>22</v>
      </c>
      <c r="B7" s="156" t="s">
        <v>230</v>
      </c>
      <c r="C7" s="156" t="s">
        <v>358</v>
      </c>
      <c r="D7" s="156" t="s">
        <v>359</v>
      </c>
      <c r="E7" s="156" t="s">
        <v>360</v>
      </c>
      <c r="F7" s="157">
        <v>12.01</v>
      </c>
      <c r="G7" s="158">
        <v>1</v>
      </c>
      <c r="H7" s="151">
        <f t="shared" si="0"/>
        <v>12.01</v>
      </c>
      <c r="I7" s="159">
        <v>1</v>
      </c>
      <c r="J7" s="153"/>
      <c r="K7" s="153"/>
      <c r="L7" s="153"/>
      <c r="M7" s="154"/>
    </row>
    <row r="8" spans="1:13" ht="69.95" customHeight="1" x14ac:dyDescent="0.25">
      <c r="A8" s="155" t="s">
        <v>22</v>
      </c>
      <c r="B8" s="156" t="s">
        <v>230</v>
      </c>
      <c r="C8" s="156" t="s">
        <v>361</v>
      </c>
      <c r="D8" s="156" t="s">
        <v>359</v>
      </c>
      <c r="E8" s="156" t="s">
        <v>360</v>
      </c>
      <c r="F8" s="157">
        <v>12.01</v>
      </c>
      <c r="G8" s="158">
        <v>1</v>
      </c>
      <c r="H8" s="151">
        <f t="shared" si="0"/>
        <v>12.01</v>
      </c>
      <c r="I8" s="159">
        <v>1</v>
      </c>
      <c r="J8" s="153"/>
      <c r="K8" s="160"/>
      <c r="L8" s="153"/>
      <c r="M8" s="154"/>
    </row>
    <row r="9" spans="1:13" ht="69.95" customHeight="1" x14ac:dyDescent="0.25">
      <c r="A9" s="147" t="s">
        <v>22</v>
      </c>
      <c r="B9" s="32" t="s">
        <v>230</v>
      </c>
      <c r="C9" s="32" t="s">
        <v>358</v>
      </c>
      <c r="D9" s="32" t="s">
        <v>362</v>
      </c>
      <c r="E9" s="32" t="s">
        <v>360</v>
      </c>
      <c r="F9" s="161">
        <v>11.23</v>
      </c>
      <c r="G9" s="150">
        <v>13</v>
      </c>
      <c r="H9" s="151">
        <f t="shared" si="0"/>
        <v>145.99</v>
      </c>
      <c r="I9" s="152">
        <v>11</v>
      </c>
      <c r="J9" s="153"/>
      <c r="K9" s="160"/>
      <c r="L9" s="153">
        <v>2</v>
      </c>
      <c r="M9" s="154"/>
    </row>
    <row r="10" spans="1:13" ht="69.95" customHeight="1" x14ac:dyDescent="0.25">
      <c r="A10" s="147" t="s">
        <v>22</v>
      </c>
      <c r="B10" s="32" t="s">
        <v>230</v>
      </c>
      <c r="C10" s="32" t="s">
        <v>361</v>
      </c>
      <c r="D10" s="32" t="s">
        <v>362</v>
      </c>
      <c r="E10" s="32" t="s">
        <v>360</v>
      </c>
      <c r="F10" s="161">
        <v>11.19</v>
      </c>
      <c r="G10" s="150">
        <v>13</v>
      </c>
      <c r="H10" s="151">
        <f t="shared" si="0"/>
        <v>145.47</v>
      </c>
      <c r="I10" s="152">
        <v>11</v>
      </c>
      <c r="J10" s="153"/>
      <c r="K10" s="153"/>
      <c r="L10" s="153">
        <v>2</v>
      </c>
      <c r="M10" s="154"/>
    </row>
    <row r="11" spans="1:13" ht="69.95" customHeight="1" x14ac:dyDescent="0.25">
      <c r="A11" s="147" t="s">
        <v>41</v>
      </c>
      <c r="B11" s="32" t="s">
        <v>230</v>
      </c>
      <c r="C11" s="32" t="s">
        <v>363</v>
      </c>
      <c r="D11" s="32" t="s">
        <v>364</v>
      </c>
      <c r="E11" s="32" t="s">
        <v>365</v>
      </c>
      <c r="F11" s="161">
        <v>8.93</v>
      </c>
      <c r="G11" s="150">
        <v>2</v>
      </c>
      <c r="H11" s="151">
        <f t="shared" si="0"/>
        <v>17.86</v>
      </c>
      <c r="I11" s="152"/>
      <c r="J11" s="153"/>
      <c r="K11" s="153"/>
      <c r="L11" s="153">
        <v>2</v>
      </c>
      <c r="M11" s="154"/>
    </row>
    <row r="12" spans="1:13" ht="69.95" customHeight="1" x14ac:dyDescent="0.25">
      <c r="A12" s="162" t="s">
        <v>41</v>
      </c>
      <c r="B12" s="32" t="s">
        <v>230</v>
      </c>
      <c r="C12" s="32" t="s">
        <v>366</v>
      </c>
      <c r="D12" s="32" t="s">
        <v>364</v>
      </c>
      <c r="E12" s="32" t="s">
        <v>365</v>
      </c>
      <c r="F12" s="161">
        <v>9.01</v>
      </c>
      <c r="G12" s="150">
        <v>2</v>
      </c>
      <c r="H12" s="151">
        <f t="shared" si="0"/>
        <v>18.02</v>
      </c>
      <c r="I12" s="152"/>
      <c r="J12" s="153"/>
      <c r="K12" s="153"/>
      <c r="L12" s="153">
        <v>2</v>
      </c>
      <c r="M12" s="154"/>
    </row>
    <row r="13" spans="1:13" ht="69.95" customHeight="1" x14ac:dyDescent="0.25">
      <c r="A13" s="162" t="s">
        <v>297</v>
      </c>
      <c r="B13" s="32" t="s">
        <v>230</v>
      </c>
      <c r="C13" s="32" t="s">
        <v>367</v>
      </c>
      <c r="D13" s="32" t="s">
        <v>368</v>
      </c>
      <c r="E13" s="32" t="s">
        <v>369</v>
      </c>
      <c r="F13" s="161">
        <v>8.9700000000000006</v>
      </c>
      <c r="G13" s="150">
        <v>2</v>
      </c>
      <c r="H13" s="151">
        <f t="shared" si="0"/>
        <v>17.940000000000001</v>
      </c>
      <c r="I13" s="152"/>
      <c r="J13" s="153"/>
      <c r="K13" s="153"/>
      <c r="L13" s="153">
        <v>2</v>
      </c>
      <c r="M13" s="154"/>
    </row>
    <row r="14" spans="1:13" ht="69.95" customHeight="1" x14ac:dyDescent="0.25">
      <c r="A14" s="147" t="s">
        <v>41</v>
      </c>
      <c r="B14" s="32" t="s">
        <v>9</v>
      </c>
      <c r="C14" s="32" t="s">
        <v>370</v>
      </c>
      <c r="D14" s="32" t="s">
        <v>371</v>
      </c>
      <c r="E14" s="32" t="s">
        <v>339</v>
      </c>
      <c r="F14" s="161">
        <v>20.63</v>
      </c>
      <c r="G14" s="150">
        <v>8</v>
      </c>
      <c r="H14" s="151">
        <f t="shared" si="0"/>
        <v>165.04</v>
      </c>
      <c r="I14" s="152"/>
      <c r="J14" s="153"/>
      <c r="K14" s="153">
        <v>1</v>
      </c>
      <c r="L14" s="153"/>
      <c r="M14" s="154">
        <v>7</v>
      </c>
    </row>
    <row r="15" spans="1:13" ht="69.95" customHeight="1" x14ac:dyDescent="0.25">
      <c r="A15" s="162" t="s">
        <v>297</v>
      </c>
      <c r="B15" s="32" t="s">
        <v>9</v>
      </c>
      <c r="C15" s="32" t="s">
        <v>372</v>
      </c>
      <c r="D15" s="32" t="s">
        <v>373</v>
      </c>
      <c r="E15" s="32" t="s">
        <v>374</v>
      </c>
      <c r="F15" s="161">
        <v>10.31</v>
      </c>
      <c r="G15" s="150">
        <v>20</v>
      </c>
      <c r="H15" s="151">
        <f t="shared" si="0"/>
        <v>206.20000000000002</v>
      </c>
      <c r="I15" s="152">
        <v>11</v>
      </c>
      <c r="J15" s="153">
        <v>1</v>
      </c>
      <c r="K15" s="153">
        <v>1</v>
      </c>
      <c r="L15" s="153"/>
      <c r="M15" s="154">
        <v>7</v>
      </c>
    </row>
    <row r="16" spans="1:13" ht="69.95" customHeight="1" x14ac:dyDescent="0.25">
      <c r="A16" s="163" t="s">
        <v>297</v>
      </c>
      <c r="B16" s="156" t="s">
        <v>9</v>
      </c>
      <c r="C16" s="156" t="s">
        <v>372</v>
      </c>
      <c r="D16" s="156" t="s">
        <v>375</v>
      </c>
      <c r="E16" s="156" t="s">
        <v>376</v>
      </c>
      <c r="F16" s="161">
        <v>16.43</v>
      </c>
      <c r="G16" s="150">
        <v>1</v>
      </c>
      <c r="H16" s="151">
        <f t="shared" si="0"/>
        <v>16.43</v>
      </c>
      <c r="I16" s="152">
        <v>1</v>
      </c>
      <c r="J16" s="153"/>
      <c r="K16" s="153"/>
      <c r="L16" s="153"/>
      <c r="M16" s="154"/>
    </row>
    <row r="17" spans="1:13" ht="69.95" customHeight="1" x14ac:dyDescent="0.25">
      <c r="A17" s="147" t="s">
        <v>301</v>
      </c>
      <c r="B17" s="32" t="s">
        <v>377</v>
      </c>
      <c r="C17" s="32" t="s">
        <v>378</v>
      </c>
      <c r="D17" s="32" t="s">
        <v>379</v>
      </c>
      <c r="E17" s="32" t="s">
        <v>380</v>
      </c>
      <c r="F17" s="161">
        <v>9.42</v>
      </c>
      <c r="G17" s="150">
        <v>3</v>
      </c>
      <c r="H17" s="151">
        <f t="shared" si="0"/>
        <v>28.259999999999998</v>
      </c>
      <c r="I17" s="152">
        <v>3</v>
      </c>
      <c r="J17" s="153"/>
      <c r="K17" s="153"/>
      <c r="L17" s="164"/>
      <c r="M17" s="165"/>
    </row>
    <row r="18" spans="1:13" ht="69.95" customHeight="1" x14ac:dyDescent="0.25">
      <c r="A18" s="147" t="s">
        <v>22</v>
      </c>
      <c r="B18" s="32" t="s">
        <v>9</v>
      </c>
      <c r="C18" s="32" t="s">
        <v>381</v>
      </c>
      <c r="D18" s="32" t="s">
        <v>382</v>
      </c>
      <c r="E18" s="32" t="s">
        <v>383</v>
      </c>
      <c r="F18" s="161">
        <v>25.79</v>
      </c>
      <c r="G18" s="150">
        <v>9</v>
      </c>
      <c r="H18" s="151">
        <f t="shared" si="0"/>
        <v>232.10999999999999</v>
      </c>
      <c r="I18" s="152"/>
      <c r="J18" s="153">
        <v>1</v>
      </c>
      <c r="K18" s="153">
        <v>1</v>
      </c>
      <c r="L18" s="164"/>
      <c r="M18" s="165">
        <v>7</v>
      </c>
    </row>
    <row r="19" spans="1:13" ht="69.95" customHeight="1" x14ac:dyDescent="0.25">
      <c r="A19" s="155" t="s">
        <v>41</v>
      </c>
      <c r="B19" s="156" t="s">
        <v>230</v>
      </c>
      <c r="C19" s="156" t="s">
        <v>384</v>
      </c>
      <c r="D19" s="156" t="s">
        <v>385</v>
      </c>
      <c r="E19" s="156" t="s">
        <v>386</v>
      </c>
      <c r="F19" s="157">
        <v>10.11</v>
      </c>
      <c r="G19" s="158">
        <v>1</v>
      </c>
      <c r="H19" s="151">
        <f t="shared" si="0"/>
        <v>10.11</v>
      </c>
      <c r="I19" s="159">
        <v>1</v>
      </c>
      <c r="J19" s="153"/>
      <c r="K19" s="153"/>
      <c r="L19" s="164"/>
      <c r="M19" s="165"/>
    </row>
    <row r="20" spans="1:13" ht="69.95" customHeight="1" x14ac:dyDescent="0.25">
      <c r="A20" s="155" t="s">
        <v>41</v>
      </c>
      <c r="B20" s="156" t="s">
        <v>230</v>
      </c>
      <c r="C20" s="156" t="s">
        <v>387</v>
      </c>
      <c r="D20" s="156" t="s">
        <v>385</v>
      </c>
      <c r="E20" s="156" t="s">
        <v>386</v>
      </c>
      <c r="F20" s="157">
        <v>10.11</v>
      </c>
      <c r="G20" s="158">
        <v>1</v>
      </c>
      <c r="H20" s="151">
        <f t="shared" si="0"/>
        <v>10.11</v>
      </c>
      <c r="I20" s="159">
        <v>1</v>
      </c>
      <c r="J20" s="166"/>
      <c r="K20" s="153"/>
      <c r="L20" s="164"/>
      <c r="M20" s="165"/>
    </row>
    <row r="21" spans="1:13" ht="69.95" customHeight="1" x14ac:dyDescent="0.25">
      <c r="A21" s="147" t="s">
        <v>41</v>
      </c>
      <c r="B21" s="32" t="s">
        <v>230</v>
      </c>
      <c r="C21" s="32" t="s">
        <v>384</v>
      </c>
      <c r="D21" s="32" t="s">
        <v>364</v>
      </c>
      <c r="E21" s="32" t="s">
        <v>386</v>
      </c>
      <c r="F21" s="161">
        <v>8.93</v>
      </c>
      <c r="G21" s="150">
        <v>11</v>
      </c>
      <c r="H21" s="151">
        <f t="shared" si="0"/>
        <v>98.22999999999999</v>
      </c>
      <c r="I21" s="152">
        <v>11</v>
      </c>
      <c r="J21" s="153"/>
      <c r="K21" s="153"/>
      <c r="L21" s="164"/>
      <c r="M21" s="165"/>
    </row>
    <row r="22" spans="1:13" ht="69.95" customHeight="1" x14ac:dyDescent="0.25">
      <c r="A22" s="147" t="s">
        <v>41</v>
      </c>
      <c r="B22" s="32" t="s">
        <v>230</v>
      </c>
      <c r="C22" s="32" t="s">
        <v>387</v>
      </c>
      <c r="D22" s="32" t="s">
        <v>364</v>
      </c>
      <c r="E22" s="32" t="s">
        <v>386</v>
      </c>
      <c r="F22" s="161">
        <v>9.01</v>
      </c>
      <c r="G22" s="150">
        <v>11</v>
      </c>
      <c r="H22" s="151">
        <f t="shared" si="0"/>
        <v>99.11</v>
      </c>
      <c r="I22" s="152">
        <v>11</v>
      </c>
      <c r="J22" s="153"/>
      <c r="K22" s="153"/>
      <c r="L22" s="164"/>
      <c r="M22" s="165"/>
    </row>
    <row r="23" spans="1:13" ht="69.95" customHeight="1" thickBot="1" x14ac:dyDescent="0.3">
      <c r="A23" s="167" t="s">
        <v>41</v>
      </c>
      <c r="B23" s="168" t="s">
        <v>9</v>
      </c>
      <c r="C23" s="168" t="s">
        <v>388</v>
      </c>
      <c r="D23" s="168" t="s">
        <v>389</v>
      </c>
      <c r="E23" s="168" t="s">
        <v>352</v>
      </c>
      <c r="F23" s="169">
        <v>20.63</v>
      </c>
      <c r="G23" s="170">
        <v>1</v>
      </c>
      <c r="H23" s="151">
        <f t="shared" si="0"/>
        <v>20.63</v>
      </c>
      <c r="I23" s="171"/>
      <c r="J23" s="172">
        <v>1</v>
      </c>
      <c r="K23" s="172"/>
      <c r="L23" s="173"/>
      <c r="M23" s="174"/>
    </row>
    <row r="24" spans="1:13" ht="30" x14ac:dyDescent="0.25">
      <c r="A24" s="24"/>
      <c r="B24" s="24"/>
      <c r="C24" s="24"/>
      <c r="D24" s="2"/>
      <c r="E24" s="24"/>
      <c r="F24" s="25"/>
      <c r="G24" s="142" t="s">
        <v>169</v>
      </c>
      <c r="H24" s="13">
        <f>SUM(H5:H23)</f>
        <v>1719.4799999999998</v>
      </c>
      <c r="I24" s="24"/>
      <c r="J24" s="24"/>
      <c r="K24" s="24"/>
      <c r="L24" s="24"/>
      <c r="M24" s="24"/>
    </row>
    <row r="25" spans="1:13" x14ac:dyDescent="0.25">
      <c r="A25" s="24"/>
      <c r="B25" s="24"/>
      <c r="C25" s="24"/>
      <c r="D25" s="2"/>
      <c r="E25" s="24"/>
      <c r="F25" s="25"/>
      <c r="G25" s="143" t="s">
        <v>171</v>
      </c>
      <c r="H25" s="26">
        <f>H24*(5/100)</f>
        <v>85.97399999999999</v>
      </c>
      <c r="I25" s="24"/>
      <c r="J25" s="24"/>
      <c r="K25" s="24"/>
      <c r="L25" s="24"/>
      <c r="M25" s="24"/>
    </row>
    <row r="26" spans="1:13" x14ac:dyDescent="0.25">
      <c r="A26" s="24"/>
      <c r="B26" s="24"/>
      <c r="C26" s="24"/>
      <c r="D26" s="2"/>
      <c r="E26" s="24"/>
      <c r="F26" s="25"/>
      <c r="G26" s="143" t="s">
        <v>170</v>
      </c>
      <c r="H26" s="26">
        <f>SUM(H24:H25)</f>
        <v>1805.4539999999997</v>
      </c>
      <c r="I26" s="24"/>
      <c r="J26" s="24"/>
      <c r="K26" s="24"/>
      <c r="L26" s="24"/>
      <c r="M26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2FCF-7707-4790-860D-FAF64933CFA2}">
  <dimension ref="A1:M24"/>
  <sheetViews>
    <sheetView topLeftCell="A16" workbookViewId="0">
      <selection activeCell="H23" sqref="H23"/>
    </sheetView>
  </sheetViews>
  <sheetFormatPr defaultRowHeight="15" x14ac:dyDescent="0.25"/>
  <cols>
    <col min="1" max="1" width="16.28515625" customWidth="1"/>
    <col min="2" max="2" width="13.140625" customWidth="1"/>
    <col min="3" max="3" width="25.85546875" bestFit="1" customWidth="1"/>
    <col min="4" max="4" width="33.85546875" bestFit="1" customWidth="1"/>
    <col min="5" max="5" width="24.42578125" bestFit="1" customWidth="1"/>
    <col min="6" max="6" width="11.42578125" customWidth="1"/>
    <col min="7" max="7" width="12" customWidth="1"/>
    <col min="9" max="9" width="10" customWidth="1"/>
    <col min="10" max="11" width="10.28515625" customWidth="1"/>
    <col min="12" max="12" width="12.28515625" customWidth="1"/>
    <col min="13" max="13" width="14" customWidth="1"/>
  </cols>
  <sheetData>
    <row r="1" spans="1:13" x14ac:dyDescent="0.25">
      <c r="A1" s="11" t="s">
        <v>172</v>
      </c>
      <c r="B1" s="11"/>
      <c r="C1" s="24"/>
      <c r="D1" s="2"/>
      <c r="E1" s="2"/>
      <c r="F1" s="24"/>
      <c r="G1" s="24"/>
      <c r="H1" s="24"/>
      <c r="I1" s="24"/>
      <c r="J1" s="24"/>
      <c r="K1" s="24"/>
      <c r="L1" s="24"/>
      <c r="M1" s="24"/>
    </row>
    <row r="2" spans="1:13" ht="15.75" thickBot="1" x14ac:dyDescent="0.3">
      <c r="A2" s="11" t="s">
        <v>173</v>
      </c>
      <c r="B2" s="11"/>
      <c r="C2" s="2"/>
      <c r="D2" s="2"/>
      <c r="E2" s="2"/>
      <c r="F2" s="25"/>
      <c r="G2" s="24"/>
      <c r="H2" s="25"/>
      <c r="I2" s="24"/>
      <c r="J2" s="24"/>
      <c r="K2" s="24"/>
      <c r="L2" s="24"/>
      <c r="M2" s="24"/>
    </row>
    <row r="3" spans="1:13" ht="15.75" thickBot="1" x14ac:dyDescent="0.3">
      <c r="A3" s="98"/>
      <c r="B3" s="99"/>
      <c r="C3" s="99"/>
      <c r="D3" s="99" t="s">
        <v>390</v>
      </c>
      <c r="E3" s="99"/>
      <c r="F3" s="99"/>
      <c r="G3" s="99"/>
      <c r="H3" s="100"/>
      <c r="I3" s="24"/>
      <c r="J3" s="24"/>
      <c r="K3" s="24"/>
      <c r="L3" s="24"/>
      <c r="M3" s="24"/>
    </row>
    <row r="4" spans="1:13" ht="30" x14ac:dyDescent="0.25">
      <c r="A4" s="101" t="s">
        <v>1</v>
      </c>
      <c r="B4" s="102" t="s">
        <v>2</v>
      </c>
      <c r="C4" s="102" t="s">
        <v>3</v>
      </c>
      <c r="D4" s="102" t="s">
        <v>4</v>
      </c>
      <c r="E4" s="102" t="s">
        <v>5</v>
      </c>
      <c r="F4" s="102" t="s">
        <v>277</v>
      </c>
      <c r="G4" s="102" t="s">
        <v>6</v>
      </c>
      <c r="H4" s="103" t="s">
        <v>7</v>
      </c>
      <c r="I4" s="104" t="s">
        <v>278</v>
      </c>
      <c r="J4" s="105" t="s">
        <v>279</v>
      </c>
      <c r="K4" s="105" t="s">
        <v>280</v>
      </c>
      <c r="L4" s="105" t="s">
        <v>281</v>
      </c>
      <c r="M4" s="106" t="s">
        <v>282</v>
      </c>
    </row>
    <row r="5" spans="1:13" ht="69.95" customHeight="1" x14ac:dyDescent="0.25">
      <c r="A5" s="175" t="s">
        <v>391</v>
      </c>
      <c r="B5" s="176" t="s">
        <v>9</v>
      </c>
      <c r="C5" s="176" t="s">
        <v>392</v>
      </c>
      <c r="D5" s="176" t="s">
        <v>393</v>
      </c>
      <c r="E5" s="176" t="s">
        <v>394</v>
      </c>
      <c r="F5" s="177">
        <v>10.48</v>
      </c>
      <c r="G5" s="176">
        <v>25</v>
      </c>
      <c r="H5" s="178">
        <f>F5*G5</f>
        <v>262</v>
      </c>
      <c r="I5" s="179">
        <v>9</v>
      </c>
      <c r="J5" s="180">
        <v>3</v>
      </c>
      <c r="K5" s="180">
        <v>2</v>
      </c>
      <c r="L5" s="180">
        <v>3</v>
      </c>
      <c r="M5" s="181">
        <v>8</v>
      </c>
    </row>
    <row r="6" spans="1:13" ht="69.95" customHeight="1" x14ac:dyDescent="0.25">
      <c r="A6" s="175" t="s">
        <v>185</v>
      </c>
      <c r="B6" s="176" t="s">
        <v>33</v>
      </c>
      <c r="C6" s="176" t="s">
        <v>395</v>
      </c>
      <c r="D6" s="176" t="s">
        <v>396</v>
      </c>
      <c r="E6" s="176" t="s">
        <v>397</v>
      </c>
      <c r="F6" s="177">
        <v>9.42</v>
      </c>
      <c r="G6" s="176">
        <v>9</v>
      </c>
      <c r="H6" s="178">
        <f t="shared" ref="H6:H21" si="0">F6*G6</f>
        <v>84.78</v>
      </c>
      <c r="I6" s="179">
        <v>9</v>
      </c>
      <c r="J6" s="180"/>
      <c r="K6" s="180"/>
      <c r="L6" s="182"/>
      <c r="M6" s="183"/>
    </row>
    <row r="7" spans="1:13" ht="69.95" customHeight="1" x14ac:dyDescent="0.25">
      <c r="A7" s="175" t="s">
        <v>28</v>
      </c>
      <c r="B7" s="176" t="s">
        <v>9</v>
      </c>
      <c r="C7" s="176" t="s">
        <v>398</v>
      </c>
      <c r="D7" s="176" t="s">
        <v>399</v>
      </c>
      <c r="E7" s="176" t="s">
        <v>400</v>
      </c>
      <c r="F7" s="177">
        <v>10.31</v>
      </c>
      <c r="G7" s="176">
        <v>25</v>
      </c>
      <c r="H7" s="178">
        <f t="shared" si="0"/>
        <v>257.75</v>
      </c>
      <c r="I7" s="179">
        <v>9</v>
      </c>
      <c r="J7" s="180">
        <v>3</v>
      </c>
      <c r="K7" s="180">
        <v>2</v>
      </c>
      <c r="L7" s="182">
        <v>3</v>
      </c>
      <c r="M7" s="183">
        <v>8</v>
      </c>
    </row>
    <row r="8" spans="1:13" ht="69.95" customHeight="1" x14ac:dyDescent="0.25">
      <c r="A8" s="175" t="s">
        <v>401</v>
      </c>
      <c r="B8" s="176" t="s">
        <v>9</v>
      </c>
      <c r="C8" s="176" t="s">
        <v>402</v>
      </c>
      <c r="D8" s="176" t="s">
        <v>403</v>
      </c>
      <c r="E8" s="176" t="s">
        <v>404</v>
      </c>
      <c r="F8" s="177">
        <v>10.48</v>
      </c>
      <c r="G8" s="176">
        <v>24</v>
      </c>
      <c r="H8" s="178">
        <f t="shared" si="0"/>
        <v>251.52</v>
      </c>
      <c r="I8" s="179">
        <v>8</v>
      </c>
      <c r="J8" s="180">
        <v>3</v>
      </c>
      <c r="K8" s="180">
        <v>2</v>
      </c>
      <c r="L8" s="182">
        <v>3</v>
      </c>
      <c r="M8" s="183">
        <v>8</v>
      </c>
    </row>
    <row r="9" spans="1:13" ht="69.95" customHeight="1" x14ac:dyDescent="0.25">
      <c r="A9" s="175" t="s">
        <v>22</v>
      </c>
      <c r="B9" s="176" t="s">
        <v>230</v>
      </c>
      <c r="C9" s="176" t="s">
        <v>405</v>
      </c>
      <c r="D9" s="176" t="s">
        <v>406</v>
      </c>
      <c r="E9" s="176" t="s">
        <v>323</v>
      </c>
      <c r="F9" s="177">
        <v>11.39</v>
      </c>
      <c r="G9" s="176">
        <v>9</v>
      </c>
      <c r="H9" s="178">
        <f t="shared" si="0"/>
        <v>102.51</v>
      </c>
      <c r="I9" s="179">
        <v>9</v>
      </c>
      <c r="J9" s="180"/>
      <c r="K9" s="180"/>
      <c r="L9" s="182"/>
      <c r="M9" s="183"/>
    </row>
    <row r="10" spans="1:13" ht="69.95" customHeight="1" x14ac:dyDescent="0.25">
      <c r="A10" s="175" t="s">
        <v>22</v>
      </c>
      <c r="B10" s="176" t="s">
        <v>230</v>
      </c>
      <c r="C10" s="176" t="s">
        <v>407</v>
      </c>
      <c r="D10" s="176" t="s">
        <v>406</v>
      </c>
      <c r="E10" s="176" t="s">
        <v>323</v>
      </c>
      <c r="F10" s="177">
        <v>11.39</v>
      </c>
      <c r="G10" s="176">
        <v>9</v>
      </c>
      <c r="H10" s="178">
        <f t="shared" si="0"/>
        <v>102.51</v>
      </c>
      <c r="I10" s="179">
        <v>9</v>
      </c>
      <c r="J10" s="180"/>
      <c r="K10" s="180"/>
      <c r="L10" s="182"/>
      <c r="M10" s="183"/>
    </row>
    <row r="11" spans="1:13" ht="69.95" customHeight="1" x14ac:dyDescent="0.25">
      <c r="A11" s="175" t="s">
        <v>41</v>
      </c>
      <c r="B11" s="176" t="s">
        <v>230</v>
      </c>
      <c r="C11" s="176" t="s">
        <v>408</v>
      </c>
      <c r="D11" s="176" t="s">
        <v>409</v>
      </c>
      <c r="E11" s="176" t="s">
        <v>346</v>
      </c>
      <c r="F11" s="177">
        <v>9.11</v>
      </c>
      <c r="G11" s="176">
        <v>9</v>
      </c>
      <c r="H11" s="178">
        <f t="shared" si="0"/>
        <v>81.99</v>
      </c>
      <c r="I11" s="179">
        <v>9</v>
      </c>
      <c r="J11" s="180"/>
      <c r="K11" s="180"/>
      <c r="L11" s="182"/>
      <c r="M11" s="183"/>
    </row>
    <row r="12" spans="1:13" ht="69.95" customHeight="1" x14ac:dyDescent="0.25">
      <c r="A12" s="175" t="s">
        <v>41</v>
      </c>
      <c r="B12" s="176" t="s">
        <v>230</v>
      </c>
      <c r="C12" s="176" t="s">
        <v>410</v>
      </c>
      <c r="D12" s="176" t="s">
        <v>411</v>
      </c>
      <c r="E12" s="176" t="s">
        <v>346</v>
      </c>
      <c r="F12" s="177">
        <v>9.11</v>
      </c>
      <c r="G12" s="176">
        <v>9</v>
      </c>
      <c r="H12" s="178">
        <f t="shared" si="0"/>
        <v>81.99</v>
      </c>
      <c r="I12" s="179">
        <v>9</v>
      </c>
      <c r="J12" s="180"/>
      <c r="K12" s="180"/>
      <c r="L12" s="180"/>
      <c r="M12" s="181"/>
    </row>
    <row r="13" spans="1:13" ht="69.95" customHeight="1" x14ac:dyDescent="0.25">
      <c r="A13" s="175" t="s">
        <v>297</v>
      </c>
      <c r="B13" s="176" t="s">
        <v>9</v>
      </c>
      <c r="C13" s="176" t="s">
        <v>412</v>
      </c>
      <c r="D13" s="176" t="s">
        <v>413</v>
      </c>
      <c r="E13" s="176" t="s">
        <v>414</v>
      </c>
      <c r="F13" s="177">
        <v>15.71</v>
      </c>
      <c r="G13" s="176">
        <v>15</v>
      </c>
      <c r="H13" s="178">
        <f t="shared" si="0"/>
        <v>235.65</v>
      </c>
      <c r="I13" s="179"/>
      <c r="J13" s="180">
        <v>3</v>
      </c>
      <c r="K13" s="180">
        <v>2</v>
      </c>
      <c r="L13" s="180">
        <v>3</v>
      </c>
      <c r="M13" s="181">
        <v>7</v>
      </c>
    </row>
    <row r="14" spans="1:13" ht="69.95" customHeight="1" x14ac:dyDescent="0.25">
      <c r="A14" s="184" t="s">
        <v>297</v>
      </c>
      <c r="B14" s="185" t="s">
        <v>9</v>
      </c>
      <c r="C14" s="185" t="s">
        <v>412</v>
      </c>
      <c r="D14" s="185" t="s">
        <v>415</v>
      </c>
      <c r="E14" s="185" t="s">
        <v>416</v>
      </c>
      <c r="F14" s="177">
        <v>16.43</v>
      </c>
      <c r="G14" s="176">
        <v>1</v>
      </c>
      <c r="H14" s="178">
        <f t="shared" si="0"/>
        <v>16.43</v>
      </c>
      <c r="I14" s="179"/>
      <c r="J14" s="180"/>
      <c r="K14" s="180"/>
      <c r="L14" s="180"/>
      <c r="M14" s="181">
        <v>1</v>
      </c>
    </row>
    <row r="15" spans="1:13" ht="69.95" customHeight="1" x14ac:dyDescent="0.25">
      <c r="A15" s="175" t="s">
        <v>180</v>
      </c>
      <c r="B15" s="176" t="s">
        <v>239</v>
      </c>
      <c r="C15" s="180" t="s">
        <v>417</v>
      </c>
      <c r="D15" s="176" t="s">
        <v>418</v>
      </c>
      <c r="E15" s="176" t="s">
        <v>419</v>
      </c>
      <c r="F15" s="177">
        <v>26.19</v>
      </c>
      <c r="G15" s="176">
        <v>6</v>
      </c>
      <c r="H15" s="178">
        <f t="shared" si="0"/>
        <v>157.14000000000001</v>
      </c>
      <c r="I15" s="179"/>
      <c r="J15" s="180">
        <v>3</v>
      </c>
      <c r="K15" s="180"/>
      <c r="L15" s="182">
        <v>3</v>
      </c>
      <c r="M15" s="183"/>
    </row>
    <row r="16" spans="1:13" ht="69.95" customHeight="1" x14ac:dyDescent="0.25">
      <c r="A16" s="184" t="s">
        <v>41</v>
      </c>
      <c r="B16" s="185" t="s">
        <v>239</v>
      </c>
      <c r="C16" s="186" t="s">
        <v>420</v>
      </c>
      <c r="D16" s="185" t="s">
        <v>421</v>
      </c>
      <c r="E16" s="185" t="s">
        <v>339</v>
      </c>
      <c r="F16" s="177">
        <v>18.96</v>
      </c>
      <c r="G16" s="176">
        <v>1</v>
      </c>
      <c r="H16" s="178">
        <f t="shared" si="0"/>
        <v>18.96</v>
      </c>
      <c r="I16" s="179"/>
      <c r="J16" s="180"/>
      <c r="K16" s="180"/>
      <c r="L16" s="182"/>
      <c r="M16" s="183">
        <v>1</v>
      </c>
    </row>
    <row r="17" spans="1:13" ht="69.95" customHeight="1" x14ac:dyDescent="0.25">
      <c r="A17" s="175" t="s">
        <v>64</v>
      </c>
      <c r="B17" s="176" t="s">
        <v>239</v>
      </c>
      <c r="C17" s="180" t="s">
        <v>420</v>
      </c>
      <c r="D17" s="176" t="s">
        <v>422</v>
      </c>
      <c r="E17" s="176" t="s">
        <v>339</v>
      </c>
      <c r="F17" s="177">
        <v>20.95</v>
      </c>
      <c r="G17" s="176">
        <v>9</v>
      </c>
      <c r="H17" s="178">
        <f t="shared" si="0"/>
        <v>188.54999999999998</v>
      </c>
      <c r="I17" s="179"/>
      <c r="J17" s="180"/>
      <c r="K17" s="180">
        <v>2</v>
      </c>
      <c r="L17" s="182"/>
      <c r="M17" s="183">
        <v>7</v>
      </c>
    </row>
    <row r="18" spans="1:13" ht="69.95" customHeight="1" x14ac:dyDescent="0.25">
      <c r="A18" s="175" t="s">
        <v>180</v>
      </c>
      <c r="B18" s="176" t="s">
        <v>9</v>
      </c>
      <c r="C18" s="176" t="s">
        <v>423</v>
      </c>
      <c r="D18" s="176" t="s">
        <v>424</v>
      </c>
      <c r="E18" s="176" t="s">
        <v>425</v>
      </c>
      <c r="F18" s="177">
        <v>26.19</v>
      </c>
      <c r="G18" s="176">
        <v>9</v>
      </c>
      <c r="H18" s="178">
        <f t="shared" si="0"/>
        <v>235.71</v>
      </c>
      <c r="I18" s="179"/>
      <c r="J18" s="180"/>
      <c r="K18" s="180">
        <v>2</v>
      </c>
      <c r="L18" s="182"/>
      <c r="M18" s="183">
        <v>7</v>
      </c>
    </row>
    <row r="19" spans="1:13" ht="69.95" customHeight="1" x14ac:dyDescent="0.25">
      <c r="A19" s="184" t="s">
        <v>180</v>
      </c>
      <c r="B19" s="185" t="s">
        <v>9</v>
      </c>
      <c r="C19" s="185" t="s">
        <v>423</v>
      </c>
      <c r="D19" s="187" t="s">
        <v>426</v>
      </c>
      <c r="E19" s="185" t="s">
        <v>427</v>
      </c>
      <c r="F19" s="177">
        <v>22.75</v>
      </c>
      <c r="G19" s="176">
        <v>1</v>
      </c>
      <c r="H19" s="178">
        <f t="shared" si="0"/>
        <v>22.75</v>
      </c>
      <c r="I19" s="179"/>
      <c r="J19" s="180"/>
      <c r="K19" s="180"/>
      <c r="L19" s="182"/>
      <c r="M19" s="183">
        <v>1</v>
      </c>
    </row>
    <row r="20" spans="1:13" ht="69.95" customHeight="1" x14ac:dyDescent="0.25">
      <c r="A20" s="175" t="s">
        <v>64</v>
      </c>
      <c r="B20" s="176" t="s">
        <v>9</v>
      </c>
      <c r="C20" s="176" t="s">
        <v>428</v>
      </c>
      <c r="D20" s="188" t="s">
        <v>429</v>
      </c>
      <c r="E20" s="176" t="s">
        <v>430</v>
      </c>
      <c r="F20" s="177">
        <v>20.95</v>
      </c>
      <c r="G20" s="176">
        <v>6</v>
      </c>
      <c r="H20" s="178">
        <f t="shared" si="0"/>
        <v>125.69999999999999</v>
      </c>
      <c r="I20" s="179"/>
      <c r="J20" s="180">
        <v>3</v>
      </c>
      <c r="K20" s="180"/>
      <c r="L20" s="182">
        <v>3</v>
      </c>
      <c r="M20" s="183"/>
    </row>
    <row r="21" spans="1:13" ht="69.95" customHeight="1" thickBot="1" x14ac:dyDescent="0.3">
      <c r="A21" s="189" t="s">
        <v>297</v>
      </c>
      <c r="B21" s="190" t="s">
        <v>230</v>
      </c>
      <c r="C21" s="190" t="s">
        <v>431</v>
      </c>
      <c r="D21" s="191" t="s">
        <v>432</v>
      </c>
      <c r="E21" s="191" t="s">
        <v>433</v>
      </c>
      <c r="F21" s="190">
        <v>13.67</v>
      </c>
      <c r="G21" s="192">
        <v>9</v>
      </c>
      <c r="H21" s="178">
        <f t="shared" si="0"/>
        <v>123.03</v>
      </c>
      <c r="I21" s="193">
        <v>9</v>
      </c>
      <c r="J21" s="190"/>
      <c r="K21" s="190"/>
      <c r="L21" s="190"/>
      <c r="M21" s="194"/>
    </row>
    <row r="22" spans="1:13" ht="30" x14ac:dyDescent="0.25">
      <c r="A22" s="24"/>
      <c r="B22" s="24"/>
      <c r="C22" s="24"/>
      <c r="D22" s="2"/>
      <c r="E22" s="2"/>
      <c r="F22" s="24"/>
      <c r="G22" s="33" t="s">
        <v>169</v>
      </c>
      <c r="H22" s="13">
        <f>SUM(H5:H21)</f>
        <v>2348.9700000000003</v>
      </c>
      <c r="I22" s="24"/>
      <c r="J22" s="24"/>
      <c r="K22" s="24"/>
      <c r="L22" s="24"/>
      <c r="M22" s="24"/>
    </row>
    <row r="23" spans="1:13" x14ac:dyDescent="0.25">
      <c r="A23" s="24"/>
      <c r="B23" s="24"/>
      <c r="C23" s="24"/>
      <c r="D23" s="2"/>
      <c r="E23" s="2"/>
      <c r="F23" s="24"/>
      <c r="G23" s="15" t="s">
        <v>171</v>
      </c>
      <c r="H23" s="26">
        <f>H22*(5/100)</f>
        <v>117.44850000000002</v>
      </c>
      <c r="I23" s="24"/>
      <c r="J23" s="24"/>
      <c r="K23" s="24"/>
      <c r="L23" s="24"/>
      <c r="M23" s="24"/>
    </row>
    <row r="24" spans="1:13" x14ac:dyDescent="0.25">
      <c r="A24" s="24"/>
      <c r="B24" s="24"/>
      <c r="C24" s="24"/>
      <c r="D24" s="2"/>
      <c r="E24" s="2"/>
      <c r="F24" s="24"/>
      <c r="G24" s="15" t="s">
        <v>170</v>
      </c>
      <c r="H24" s="16">
        <f>SUM(H22:H23)</f>
        <v>2466.4185000000002</v>
      </c>
      <c r="I24" s="24"/>
      <c r="J24" s="24"/>
      <c r="K24" s="24"/>
      <c r="L24" s="24"/>
      <c r="M24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7"/>
  <sheetViews>
    <sheetView topLeftCell="A17" workbookViewId="0">
      <selection activeCell="H26" sqref="H26"/>
    </sheetView>
  </sheetViews>
  <sheetFormatPr defaultRowHeight="15" x14ac:dyDescent="0.25"/>
  <cols>
    <col min="1" max="1" width="24.42578125" bestFit="1" customWidth="1"/>
    <col min="2" max="2" width="25.28515625" bestFit="1" customWidth="1"/>
    <col min="3" max="3" width="24.7109375" bestFit="1" customWidth="1"/>
    <col min="4" max="4" width="41.5703125" customWidth="1"/>
    <col min="5" max="5" width="28.42578125" customWidth="1"/>
    <col min="6" max="6" width="18" style="1" customWidth="1"/>
    <col min="7" max="7" width="13.5703125" customWidth="1"/>
  </cols>
  <sheetData>
    <row r="1" spans="1:8" x14ac:dyDescent="0.25">
      <c r="A1" s="11" t="s">
        <v>172</v>
      </c>
      <c r="B1" s="11"/>
      <c r="C1" s="24"/>
      <c r="D1" s="24"/>
      <c r="E1" s="24"/>
      <c r="F1" s="25"/>
      <c r="G1" s="24"/>
      <c r="H1" s="24"/>
    </row>
    <row r="2" spans="1:8" ht="15.75" thickBot="1" x14ac:dyDescent="0.3">
      <c r="A2" s="11" t="s">
        <v>173</v>
      </c>
      <c r="B2" s="11"/>
      <c r="C2" s="24"/>
      <c r="D2" s="24"/>
      <c r="E2" s="24"/>
      <c r="F2" s="25"/>
      <c r="G2" s="24"/>
      <c r="H2" s="24"/>
    </row>
    <row r="3" spans="1:8" ht="22.5" customHeight="1" x14ac:dyDescent="0.25">
      <c r="A3" s="198" t="s">
        <v>0</v>
      </c>
      <c r="B3" s="199"/>
      <c r="C3" s="199"/>
      <c r="D3" s="199"/>
      <c r="E3" s="199"/>
      <c r="F3" s="199"/>
      <c r="G3" s="199"/>
      <c r="H3" s="200"/>
    </row>
    <row r="4" spans="1:8" ht="18.75" customHeight="1" x14ac:dyDescent="0.25">
      <c r="A4" s="5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10" t="s">
        <v>273</v>
      </c>
      <c r="G4" s="4" t="s">
        <v>6</v>
      </c>
      <c r="H4" s="6" t="s">
        <v>7</v>
      </c>
    </row>
    <row r="5" spans="1:8" s="2" customFormat="1" ht="45" x14ac:dyDescent="0.25">
      <c r="A5" s="42" t="s">
        <v>8</v>
      </c>
      <c r="B5" s="38" t="s">
        <v>9</v>
      </c>
      <c r="C5" s="38" t="s">
        <v>10</v>
      </c>
      <c r="D5" s="38" t="s">
        <v>11</v>
      </c>
      <c r="E5" s="38" t="s">
        <v>12</v>
      </c>
      <c r="F5" s="43">
        <v>14.4</v>
      </c>
      <c r="G5" s="38">
        <v>22</v>
      </c>
      <c r="H5" s="44">
        <f>F5*G5</f>
        <v>316.8</v>
      </c>
    </row>
    <row r="6" spans="1:8" s="2" customFormat="1" ht="30" x14ac:dyDescent="0.25">
      <c r="A6" s="42" t="s">
        <v>13</v>
      </c>
      <c r="B6" s="38" t="s">
        <v>9</v>
      </c>
      <c r="C6" s="38" t="s">
        <v>14</v>
      </c>
      <c r="D6" s="38" t="s">
        <v>15</v>
      </c>
      <c r="E6" s="38" t="s">
        <v>16</v>
      </c>
      <c r="F6" s="43">
        <v>6.86</v>
      </c>
      <c r="G6" s="38">
        <v>0</v>
      </c>
      <c r="H6" s="44">
        <f t="shared" ref="H6:H24" si="0">F6*G6</f>
        <v>0</v>
      </c>
    </row>
    <row r="7" spans="1:8" s="2" customFormat="1" ht="45" x14ac:dyDescent="0.25">
      <c r="A7" s="42" t="s">
        <v>17</v>
      </c>
      <c r="B7" s="38" t="s">
        <v>18</v>
      </c>
      <c r="C7" s="38" t="s">
        <v>19</v>
      </c>
      <c r="D7" s="38" t="s">
        <v>20</v>
      </c>
      <c r="E7" s="38" t="s">
        <v>21</v>
      </c>
      <c r="F7" s="43">
        <v>4.8</v>
      </c>
      <c r="G7" s="38">
        <v>22</v>
      </c>
      <c r="H7" s="44">
        <f t="shared" si="0"/>
        <v>105.6</v>
      </c>
    </row>
    <row r="8" spans="1:8" s="2" customFormat="1" ht="45" x14ac:dyDescent="0.25">
      <c r="A8" s="42" t="s">
        <v>22</v>
      </c>
      <c r="B8" s="38" t="s">
        <v>9</v>
      </c>
      <c r="C8" s="38" t="s">
        <v>23</v>
      </c>
      <c r="D8" s="38" t="s">
        <v>24</v>
      </c>
      <c r="E8" s="38" t="s">
        <v>25</v>
      </c>
      <c r="F8" s="43">
        <v>11.43</v>
      </c>
      <c r="G8" s="38">
        <v>0</v>
      </c>
      <c r="H8" s="44">
        <f t="shared" si="0"/>
        <v>0</v>
      </c>
    </row>
    <row r="9" spans="1:8" s="2" customFormat="1" ht="30" x14ac:dyDescent="0.25">
      <c r="A9" s="42" t="s">
        <v>22</v>
      </c>
      <c r="B9" s="38" t="s">
        <v>9</v>
      </c>
      <c r="C9" s="38" t="s">
        <v>26</v>
      </c>
      <c r="D9" s="38" t="s">
        <v>27</v>
      </c>
      <c r="E9" s="38" t="s">
        <v>25</v>
      </c>
      <c r="F9" s="43">
        <v>11.43</v>
      </c>
      <c r="G9" s="38">
        <v>0</v>
      </c>
      <c r="H9" s="44">
        <f t="shared" si="0"/>
        <v>0</v>
      </c>
    </row>
    <row r="10" spans="1:8" s="2" customFormat="1" ht="60" x14ac:dyDescent="0.25">
      <c r="A10" s="42" t="s">
        <v>28</v>
      </c>
      <c r="B10" s="38" t="s">
        <v>154</v>
      </c>
      <c r="C10" s="38" t="s">
        <v>29</v>
      </c>
      <c r="D10" s="38" t="s">
        <v>30</v>
      </c>
      <c r="E10" s="38" t="s">
        <v>31</v>
      </c>
      <c r="F10" s="43">
        <v>9.52</v>
      </c>
      <c r="G10" s="38">
        <v>0</v>
      </c>
      <c r="H10" s="44">
        <f t="shared" si="0"/>
        <v>0</v>
      </c>
    </row>
    <row r="11" spans="1:8" s="2" customFormat="1" ht="30" x14ac:dyDescent="0.25">
      <c r="A11" s="42" t="s">
        <v>32</v>
      </c>
      <c r="B11" s="38" t="s">
        <v>33</v>
      </c>
      <c r="C11" s="38" t="s">
        <v>34</v>
      </c>
      <c r="D11" s="38" t="s">
        <v>35</v>
      </c>
      <c r="E11" s="38" t="s">
        <v>36</v>
      </c>
      <c r="F11" s="43">
        <v>9.14</v>
      </c>
      <c r="G11" s="38">
        <v>0</v>
      </c>
      <c r="H11" s="44">
        <f t="shared" si="0"/>
        <v>0</v>
      </c>
    </row>
    <row r="12" spans="1:8" s="2" customFormat="1" ht="45" x14ac:dyDescent="0.25">
      <c r="A12" s="42" t="s">
        <v>37</v>
      </c>
      <c r="B12" s="38" t="s">
        <v>9</v>
      </c>
      <c r="C12" s="38" t="s">
        <v>38</v>
      </c>
      <c r="D12" s="38" t="s">
        <v>39</v>
      </c>
      <c r="E12" s="38" t="s">
        <v>40</v>
      </c>
      <c r="F12" s="43">
        <v>4.57</v>
      </c>
      <c r="G12" s="38">
        <v>0</v>
      </c>
      <c r="H12" s="44">
        <f t="shared" si="0"/>
        <v>0</v>
      </c>
    </row>
    <row r="13" spans="1:8" s="2" customFormat="1" ht="60" x14ac:dyDescent="0.25">
      <c r="A13" s="42" t="s">
        <v>41</v>
      </c>
      <c r="B13" s="38" t="s">
        <v>42</v>
      </c>
      <c r="C13" s="38" t="s">
        <v>43</v>
      </c>
      <c r="D13" s="38" t="s">
        <v>255</v>
      </c>
      <c r="E13" s="38" t="s">
        <v>44</v>
      </c>
      <c r="F13" s="43">
        <v>9.15</v>
      </c>
      <c r="G13" s="38">
        <v>0</v>
      </c>
      <c r="H13" s="44">
        <f t="shared" si="0"/>
        <v>0</v>
      </c>
    </row>
    <row r="14" spans="1:8" s="2" customFormat="1" ht="60" x14ac:dyDescent="0.25">
      <c r="A14" s="42" t="s">
        <v>41</v>
      </c>
      <c r="B14" s="38" t="s">
        <v>42</v>
      </c>
      <c r="C14" s="38" t="s">
        <v>43</v>
      </c>
      <c r="D14" s="38" t="s">
        <v>256</v>
      </c>
      <c r="E14" s="38" t="s">
        <v>44</v>
      </c>
      <c r="F14" s="43">
        <v>9.15</v>
      </c>
      <c r="G14" s="38">
        <v>0</v>
      </c>
      <c r="H14" s="44">
        <f t="shared" si="0"/>
        <v>0</v>
      </c>
    </row>
    <row r="15" spans="1:8" s="2" customFormat="1" ht="31.5" customHeight="1" x14ac:dyDescent="0.25">
      <c r="A15" s="42" t="s">
        <v>45</v>
      </c>
      <c r="B15" s="38" t="s">
        <v>9</v>
      </c>
      <c r="C15" s="38" t="s">
        <v>46</v>
      </c>
      <c r="D15" s="38" t="s">
        <v>47</v>
      </c>
      <c r="E15" s="38" t="s">
        <v>48</v>
      </c>
      <c r="F15" s="43">
        <v>9.6</v>
      </c>
      <c r="G15" s="38">
        <v>7</v>
      </c>
      <c r="H15" s="44">
        <f t="shared" si="0"/>
        <v>67.2</v>
      </c>
    </row>
    <row r="16" spans="1:8" s="2" customFormat="1" x14ac:dyDescent="0.25">
      <c r="A16" s="42" t="s">
        <v>49</v>
      </c>
      <c r="B16" s="38" t="s">
        <v>9</v>
      </c>
      <c r="C16" s="38" t="s">
        <v>50</v>
      </c>
      <c r="D16" s="38" t="s">
        <v>51</v>
      </c>
      <c r="E16" s="38" t="s">
        <v>52</v>
      </c>
      <c r="F16" s="43">
        <v>9.14</v>
      </c>
      <c r="G16" s="38">
        <v>0</v>
      </c>
      <c r="H16" s="44">
        <f t="shared" si="0"/>
        <v>0</v>
      </c>
    </row>
    <row r="17" spans="1:8" s="2" customFormat="1" ht="75" x14ac:dyDescent="0.25">
      <c r="A17" s="42" t="s">
        <v>53</v>
      </c>
      <c r="B17" s="38" t="s">
        <v>9</v>
      </c>
      <c r="C17" s="38" t="s">
        <v>54</v>
      </c>
      <c r="D17" s="38" t="s">
        <v>55</v>
      </c>
      <c r="E17" s="38" t="s">
        <v>56</v>
      </c>
      <c r="F17" s="43">
        <v>6.86</v>
      </c>
      <c r="G17" s="38">
        <v>0</v>
      </c>
      <c r="H17" s="44">
        <f t="shared" si="0"/>
        <v>0</v>
      </c>
    </row>
    <row r="18" spans="1:8" s="2" customFormat="1" ht="75.75" thickBot="1" x14ac:dyDescent="0.3">
      <c r="A18" s="45" t="s">
        <v>57</v>
      </c>
      <c r="B18" s="41" t="s">
        <v>42</v>
      </c>
      <c r="C18" s="41" t="s">
        <v>58</v>
      </c>
      <c r="D18" s="41" t="s">
        <v>59</v>
      </c>
      <c r="E18" s="41" t="s">
        <v>60</v>
      </c>
      <c r="F18" s="43">
        <v>4.57</v>
      </c>
      <c r="G18" s="38">
        <v>0</v>
      </c>
      <c r="H18" s="44">
        <f t="shared" si="0"/>
        <v>0</v>
      </c>
    </row>
    <row r="19" spans="1:8" s="2" customFormat="1" ht="90" x14ac:dyDescent="0.25">
      <c r="A19" s="92" t="s">
        <v>41</v>
      </c>
      <c r="B19" s="93" t="s">
        <v>42</v>
      </c>
      <c r="C19" s="93" t="s">
        <v>43</v>
      </c>
      <c r="D19" s="93" t="s">
        <v>257</v>
      </c>
      <c r="E19" s="93" t="s">
        <v>258</v>
      </c>
      <c r="F19" s="94">
        <v>16.7</v>
      </c>
      <c r="G19" s="93">
        <v>3</v>
      </c>
      <c r="H19" s="44">
        <f t="shared" si="0"/>
        <v>50.099999999999994</v>
      </c>
    </row>
    <row r="20" spans="1:8" s="2" customFormat="1" ht="90" x14ac:dyDescent="0.25">
      <c r="A20" s="92" t="s">
        <v>41</v>
      </c>
      <c r="B20" s="93" t="s">
        <v>42</v>
      </c>
      <c r="C20" s="93" t="s">
        <v>43</v>
      </c>
      <c r="D20" s="93" t="s">
        <v>259</v>
      </c>
      <c r="E20" s="93" t="s">
        <v>258</v>
      </c>
      <c r="F20" s="94">
        <v>0</v>
      </c>
      <c r="G20" s="93">
        <v>3</v>
      </c>
      <c r="H20" s="44">
        <f t="shared" si="0"/>
        <v>0</v>
      </c>
    </row>
    <row r="21" spans="1:8" s="2" customFormat="1" ht="45" x14ac:dyDescent="0.25">
      <c r="A21" s="93" t="s">
        <v>49</v>
      </c>
      <c r="B21" s="93" t="s">
        <v>9</v>
      </c>
      <c r="C21" s="93" t="s">
        <v>50</v>
      </c>
      <c r="D21" s="93" t="s">
        <v>260</v>
      </c>
      <c r="E21" s="93" t="s">
        <v>261</v>
      </c>
      <c r="F21" s="94">
        <v>17.25</v>
      </c>
      <c r="G21" s="93">
        <v>3</v>
      </c>
      <c r="H21" s="44">
        <f t="shared" si="0"/>
        <v>51.75</v>
      </c>
    </row>
    <row r="22" spans="1:8" s="2" customFormat="1" ht="30" x14ac:dyDescent="0.25">
      <c r="A22" s="92" t="s">
        <v>53</v>
      </c>
      <c r="B22" s="93" t="s">
        <v>9</v>
      </c>
      <c r="C22" s="93" t="s">
        <v>54</v>
      </c>
      <c r="D22" s="93" t="s">
        <v>262</v>
      </c>
      <c r="E22" s="93" t="s">
        <v>263</v>
      </c>
      <c r="F22" s="94">
        <v>21.24</v>
      </c>
      <c r="G22" s="93">
        <v>3</v>
      </c>
      <c r="H22" s="44">
        <f t="shared" si="0"/>
        <v>63.72</v>
      </c>
    </row>
    <row r="23" spans="1:8" s="2" customFormat="1" ht="30" x14ac:dyDescent="0.25">
      <c r="A23" s="95" t="s">
        <v>22</v>
      </c>
      <c r="B23" s="96" t="s">
        <v>9</v>
      </c>
      <c r="C23" s="96" t="s">
        <v>264</v>
      </c>
      <c r="D23" s="96" t="s">
        <v>265</v>
      </c>
      <c r="E23" s="96" t="s">
        <v>266</v>
      </c>
      <c r="F23" s="97">
        <v>23.89</v>
      </c>
      <c r="G23" s="96">
        <v>3</v>
      </c>
      <c r="H23" s="44">
        <f t="shared" si="0"/>
        <v>71.67</v>
      </c>
    </row>
    <row r="24" spans="1:8" s="2" customFormat="1" ht="60" x14ac:dyDescent="0.25">
      <c r="A24" s="89" t="s">
        <v>13</v>
      </c>
      <c r="B24" s="93" t="s">
        <v>18</v>
      </c>
      <c r="C24" s="93" t="s">
        <v>274</v>
      </c>
      <c r="D24" s="93" t="s">
        <v>275</v>
      </c>
      <c r="E24" s="93" t="s">
        <v>269</v>
      </c>
      <c r="F24" s="94">
        <v>15.93</v>
      </c>
      <c r="G24" s="93">
        <v>3</v>
      </c>
      <c r="H24" s="44">
        <f t="shared" si="0"/>
        <v>47.79</v>
      </c>
    </row>
    <row r="25" spans="1:8" x14ac:dyDescent="0.25">
      <c r="A25" s="91"/>
      <c r="B25" s="46"/>
      <c r="C25" s="46"/>
      <c r="D25" s="46"/>
      <c r="E25" s="46"/>
      <c r="F25" s="47"/>
      <c r="G25" s="48" t="s">
        <v>169</v>
      </c>
      <c r="H25" s="49">
        <f>SUM(H5:H24)</f>
        <v>774.62999999999988</v>
      </c>
    </row>
    <row r="26" spans="1:8" x14ac:dyDescent="0.25">
      <c r="A26" s="46"/>
      <c r="B26" s="46"/>
      <c r="C26" s="46"/>
      <c r="D26" s="46"/>
      <c r="E26" s="46"/>
      <c r="F26" s="47"/>
      <c r="G26" s="50" t="s">
        <v>171</v>
      </c>
      <c r="H26" s="51">
        <f>H25*(5/100)</f>
        <v>38.731499999999997</v>
      </c>
    </row>
    <row r="27" spans="1:8" x14ac:dyDescent="0.25">
      <c r="A27" s="46"/>
      <c r="B27" s="46"/>
      <c r="C27" s="46"/>
      <c r="D27" s="46"/>
      <c r="E27" s="46"/>
      <c r="F27" s="47"/>
      <c r="G27" s="50" t="s">
        <v>170</v>
      </c>
      <c r="H27" s="52">
        <f>SUM(H25:H26)</f>
        <v>813.36149999999986</v>
      </c>
    </row>
  </sheetData>
  <mergeCells count="1">
    <mergeCell ref="A3:H3"/>
  </mergeCells>
  <pageMargins left="0.7" right="0.7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8"/>
  <sheetViews>
    <sheetView topLeftCell="A22" zoomScaleNormal="100" workbookViewId="0">
      <selection activeCell="H27" sqref="H27"/>
    </sheetView>
  </sheetViews>
  <sheetFormatPr defaultRowHeight="15" x14ac:dyDescent="0.25"/>
  <cols>
    <col min="1" max="1" width="18.5703125" customWidth="1"/>
    <col min="2" max="2" width="18.140625" customWidth="1"/>
    <col min="3" max="3" width="21.28515625" customWidth="1"/>
    <col min="4" max="4" width="21.5703125" customWidth="1"/>
    <col min="5" max="5" width="36" customWidth="1"/>
    <col min="6" max="6" width="17.7109375" style="1" customWidth="1"/>
    <col min="7" max="7" width="13" customWidth="1"/>
    <col min="8" max="8" width="9.140625" style="1"/>
  </cols>
  <sheetData>
    <row r="1" spans="1:8" x14ac:dyDescent="0.25">
      <c r="A1" s="11" t="s">
        <v>172</v>
      </c>
      <c r="B1" s="11"/>
      <c r="C1" s="24"/>
      <c r="D1" s="24"/>
      <c r="E1" s="24"/>
      <c r="F1" s="25"/>
      <c r="G1" s="24"/>
      <c r="H1" s="25"/>
    </row>
    <row r="2" spans="1:8" ht="15.75" thickBot="1" x14ac:dyDescent="0.3">
      <c r="A2" s="11" t="s">
        <v>173</v>
      </c>
      <c r="B2" s="11"/>
      <c r="C2" s="24"/>
      <c r="D2" s="24"/>
      <c r="E2" s="24"/>
      <c r="F2" s="25"/>
      <c r="G2" s="24"/>
      <c r="H2" s="25"/>
    </row>
    <row r="3" spans="1:8" ht="15" customHeight="1" x14ac:dyDescent="0.25">
      <c r="A3" s="201" t="s">
        <v>77</v>
      </c>
      <c r="B3" s="202"/>
      <c r="C3" s="202"/>
      <c r="D3" s="202"/>
      <c r="E3" s="202"/>
      <c r="F3" s="202"/>
      <c r="G3" s="202"/>
      <c r="H3" s="203"/>
    </row>
    <row r="4" spans="1:8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53" t="s">
        <v>273</v>
      </c>
      <c r="G4" s="8" t="s">
        <v>6</v>
      </c>
      <c r="H4" s="54" t="s">
        <v>7</v>
      </c>
    </row>
    <row r="5" spans="1:8" ht="90" x14ac:dyDescent="0.25">
      <c r="A5" s="37" t="s">
        <v>78</v>
      </c>
      <c r="B5" s="36" t="s">
        <v>9</v>
      </c>
      <c r="C5" s="36" t="s">
        <v>79</v>
      </c>
      <c r="D5" s="37" t="s">
        <v>80</v>
      </c>
      <c r="E5" s="37" t="s">
        <v>76</v>
      </c>
      <c r="F5" s="56">
        <v>14.24</v>
      </c>
      <c r="G5" s="36">
        <v>36</v>
      </c>
      <c r="H5" s="57">
        <f>F5*G5</f>
        <v>512.64</v>
      </c>
    </row>
    <row r="6" spans="1:8" ht="62.25" customHeight="1" x14ac:dyDescent="0.25">
      <c r="A6" s="36" t="s">
        <v>13</v>
      </c>
      <c r="B6" s="36" t="s">
        <v>9</v>
      </c>
      <c r="C6" s="36" t="s">
        <v>81</v>
      </c>
      <c r="D6" s="37" t="s">
        <v>82</v>
      </c>
      <c r="E6" s="37" t="s">
        <v>83</v>
      </c>
      <c r="F6" s="56">
        <v>9.49</v>
      </c>
      <c r="G6" s="36">
        <v>3</v>
      </c>
      <c r="H6" s="57">
        <f t="shared" ref="H6:H25" si="0">F6*G6</f>
        <v>28.47</v>
      </c>
    </row>
    <row r="7" spans="1:8" ht="58.5" customHeight="1" x14ac:dyDescent="0.25">
      <c r="A7" s="36" t="s">
        <v>17</v>
      </c>
      <c r="B7" s="36" t="s">
        <v>18</v>
      </c>
      <c r="C7" s="36" t="s">
        <v>84</v>
      </c>
      <c r="D7" s="37" t="s">
        <v>85</v>
      </c>
      <c r="E7" s="37" t="s">
        <v>86</v>
      </c>
      <c r="F7" s="56">
        <v>4.75</v>
      </c>
      <c r="G7" s="36">
        <v>36</v>
      </c>
      <c r="H7" s="57">
        <f t="shared" si="0"/>
        <v>171</v>
      </c>
    </row>
    <row r="8" spans="1:8" ht="81.75" customHeight="1" x14ac:dyDescent="0.25">
      <c r="A8" s="36" t="s">
        <v>22</v>
      </c>
      <c r="B8" s="36" t="s">
        <v>9</v>
      </c>
      <c r="C8" s="36" t="s">
        <v>87</v>
      </c>
      <c r="D8" s="37" t="s">
        <v>88</v>
      </c>
      <c r="E8" s="37" t="s">
        <v>25</v>
      </c>
      <c r="F8" s="56">
        <v>23.73</v>
      </c>
      <c r="G8" s="36">
        <v>15</v>
      </c>
      <c r="H8" s="57">
        <f t="shared" si="0"/>
        <v>355.95</v>
      </c>
    </row>
    <row r="9" spans="1:8" ht="68.25" customHeight="1" x14ac:dyDescent="0.25">
      <c r="A9" s="36" t="s">
        <v>22</v>
      </c>
      <c r="B9" s="36" t="s">
        <v>9</v>
      </c>
      <c r="C9" s="36" t="s">
        <v>89</v>
      </c>
      <c r="D9" s="37" t="s">
        <v>90</v>
      </c>
      <c r="E9" s="37" t="s">
        <v>25</v>
      </c>
      <c r="F9" s="56">
        <v>0</v>
      </c>
      <c r="G9" s="36">
        <v>15</v>
      </c>
      <c r="H9" s="57">
        <f t="shared" si="0"/>
        <v>0</v>
      </c>
    </row>
    <row r="10" spans="1:8" ht="61.5" customHeight="1" x14ac:dyDescent="0.25">
      <c r="A10" s="36" t="s">
        <v>28</v>
      </c>
      <c r="B10" s="36" t="s">
        <v>9</v>
      </c>
      <c r="C10" s="36" t="s">
        <v>91</v>
      </c>
      <c r="D10" s="37" t="s">
        <v>92</v>
      </c>
      <c r="E10" s="37" t="s">
        <v>93</v>
      </c>
      <c r="F10" s="56">
        <v>9.49</v>
      </c>
      <c r="G10" s="36">
        <v>2</v>
      </c>
      <c r="H10" s="57">
        <f t="shared" si="0"/>
        <v>18.98</v>
      </c>
    </row>
    <row r="11" spans="1:8" ht="57" customHeight="1" x14ac:dyDescent="0.25">
      <c r="A11" s="36" t="s">
        <v>32</v>
      </c>
      <c r="B11" s="37" t="s">
        <v>33</v>
      </c>
      <c r="C11" s="36" t="s">
        <v>94</v>
      </c>
      <c r="D11" s="37" t="s">
        <v>95</v>
      </c>
      <c r="E11" s="37" t="s">
        <v>36</v>
      </c>
      <c r="F11" s="56">
        <v>9.49</v>
      </c>
      <c r="G11" s="36">
        <v>8</v>
      </c>
      <c r="H11" s="57">
        <f t="shared" si="0"/>
        <v>75.92</v>
      </c>
    </row>
    <row r="12" spans="1:8" ht="49.5" customHeight="1" x14ac:dyDescent="0.25">
      <c r="A12" s="36" t="s">
        <v>37</v>
      </c>
      <c r="B12" s="36" t="s">
        <v>42</v>
      </c>
      <c r="C12" s="37" t="s">
        <v>96</v>
      </c>
      <c r="D12" s="37" t="s">
        <v>97</v>
      </c>
      <c r="E12" s="37" t="s">
        <v>98</v>
      </c>
      <c r="F12" s="56">
        <v>4.75</v>
      </c>
      <c r="G12" s="36">
        <v>5</v>
      </c>
      <c r="H12" s="57">
        <f t="shared" si="0"/>
        <v>23.75</v>
      </c>
    </row>
    <row r="13" spans="1:8" ht="50.25" customHeight="1" x14ac:dyDescent="0.25">
      <c r="A13" s="36" t="s">
        <v>41</v>
      </c>
      <c r="B13" s="36" t="s">
        <v>42</v>
      </c>
      <c r="C13" s="36" t="s">
        <v>99</v>
      </c>
      <c r="D13" s="37" t="s">
        <v>100</v>
      </c>
      <c r="E13" s="37" t="s">
        <v>44</v>
      </c>
      <c r="F13" s="56">
        <v>0</v>
      </c>
      <c r="G13" s="36">
        <v>25</v>
      </c>
      <c r="H13" s="57">
        <f t="shared" si="0"/>
        <v>0</v>
      </c>
    </row>
    <row r="14" spans="1:8" ht="45.75" customHeight="1" x14ac:dyDescent="0.25">
      <c r="A14" s="36" t="s">
        <v>41</v>
      </c>
      <c r="B14" s="36" t="s">
        <v>42</v>
      </c>
      <c r="C14" s="36" t="s">
        <v>99</v>
      </c>
      <c r="D14" s="37" t="s">
        <v>101</v>
      </c>
      <c r="E14" s="37" t="s">
        <v>44</v>
      </c>
      <c r="F14" s="56">
        <v>18.98</v>
      </c>
      <c r="G14" s="36">
        <v>25</v>
      </c>
      <c r="H14" s="57">
        <f t="shared" si="0"/>
        <v>474.5</v>
      </c>
    </row>
    <row r="15" spans="1:8" ht="96.75" customHeight="1" x14ac:dyDescent="0.25">
      <c r="A15" s="37" t="s">
        <v>102</v>
      </c>
      <c r="B15" s="36" t="s">
        <v>9</v>
      </c>
      <c r="C15" s="36" t="s">
        <v>103</v>
      </c>
      <c r="D15" s="37" t="s">
        <v>104</v>
      </c>
      <c r="E15" s="37" t="s">
        <v>105</v>
      </c>
      <c r="F15" s="56">
        <v>9.49</v>
      </c>
      <c r="G15" s="39">
        <v>22</v>
      </c>
      <c r="H15" s="57">
        <f t="shared" si="0"/>
        <v>208.78</v>
      </c>
    </row>
    <row r="16" spans="1:8" ht="70.5" customHeight="1" x14ac:dyDescent="0.25">
      <c r="A16" s="36" t="s">
        <v>49</v>
      </c>
      <c r="B16" s="36" t="s">
        <v>9</v>
      </c>
      <c r="C16" s="36" t="s">
        <v>106</v>
      </c>
      <c r="D16" s="37" t="s">
        <v>107</v>
      </c>
      <c r="E16" s="37" t="s">
        <v>108</v>
      </c>
      <c r="F16" s="56">
        <v>9.49</v>
      </c>
      <c r="G16" s="36">
        <v>2</v>
      </c>
      <c r="H16" s="57">
        <f t="shared" si="0"/>
        <v>18.98</v>
      </c>
    </row>
    <row r="17" spans="1:8" ht="61.5" customHeight="1" x14ac:dyDescent="0.25">
      <c r="A17" s="36" t="s">
        <v>53</v>
      </c>
      <c r="B17" s="36" t="s">
        <v>42</v>
      </c>
      <c r="C17" s="36" t="s">
        <v>109</v>
      </c>
      <c r="D17" s="37" t="s">
        <v>110</v>
      </c>
      <c r="E17" s="37" t="s">
        <v>111</v>
      </c>
      <c r="F17" s="56">
        <v>9.49</v>
      </c>
      <c r="G17" s="36">
        <v>20</v>
      </c>
      <c r="H17" s="57">
        <f t="shared" si="0"/>
        <v>189.8</v>
      </c>
    </row>
    <row r="18" spans="1:8" ht="75.75" customHeight="1" x14ac:dyDescent="0.25">
      <c r="A18" s="36" t="s">
        <v>57</v>
      </c>
      <c r="B18" s="36" t="s">
        <v>9</v>
      </c>
      <c r="C18" s="36" t="s">
        <v>112</v>
      </c>
      <c r="D18" s="37" t="s">
        <v>113</v>
      </c>
      <c r="E18" s="37" t="s">
        <v>114</v>
      </c>
      <c r="F18" s="56">
        <v>4.75</v>
      </c>
      <c r="G18" s="36">
        <v>4</v>
      </c>
      <c r="H18" s="57">
        <f t="shared" si="0"/>
        <v>19</v>
      </c>
    </row>
    <row r="19" spans="1:8" s="24" customFormat="1" ht="90" customHeight="1" x14ac:dyDescent="0.25">
      <c r="A19" s="58" t="s">
        <v>227</v>
      </c>
      <c r="B19" s="34" t="s">
        <v>221</v>
      </c>
      <c r="C19" s="34" t="s">
        <v>219</v>
      </c>
      <c r="D19" s="34" t="s">
        <v>176</v>
      </c>
      <c r="E19" s="34" t="s">
        <v>220</v>
      </c>
      <c r="F19" s="81">
        <v>16.510000000000002</v>
      </c>
      <c r="G19" s="77">
        <v>3</v>
      </c>
      <c r="H19" s="57">
        <f t="shared" si="0"/>
        <v>49.53</v>
      </c>
    </row>
    <row r="20" spans="1:8" s="24" customFormat="1" ht="97.5" customHeight="1" x14ac:dyDescent="0.25">
      <c r="A20" s="58" t="s">
        <v>227</v>
      </c>
      <c r="B20" s="34" t="s">
        <v>221</v>
      </c>
      <c r="C20" s="34" t="s">
        <v>222</v>
      </c>
      <c r="D20" s="34" t="s">
        <v>176</v>
      </c>
      <c r="E20" s="34" t="s">
        <v>220</v>
      </c>
      <c r="F20" s="80">
        <v>0</v>
      </c>
      <c r="G20" s="77">
        <v>3</v>
      </c>
      <c r="H20" s="57">
        <f t="shared" si="0"/>
        <v>0</v>
      </c>
    </row>
    <row r="21" spans="1:8" s="24" customFormat="1" ht="91.5" customHeight="1" x14ac:dyDescent="0.25">
      <c r="A21" s="58" t="s">
        <v>227</v>
      </c>
      <c r="B21" s="34" t="s">
        <v>221</v>
      </c>
      <c r="C21" s="34" t="s">
        <v>223</v>
      </c>
      <c r="D21" s="34" t="s">
        <v>176</v>
      </c>
      <c r="E21" s="34" t="s">
        <v>224</v>
      </c>
      <c r="F21" s="80">
        <v>8.25</v>
      </c>
      <c r="G21" s="77">
        <v>3</v>
      </c>
      <c r="H21" s="57">
        <f t="shared" si="0"/>
        <v>24.75</v>
      </c>
    </row>
    <row r="22" spans="1:8" s="24" customFormat="1" ht="108" customHeight="1" x14ac:dyDescent="0.25">
      <c r="A22" s="58" t="s">
        <v>227</v>
      </c>
      <c r="B22" s="79" t="s">
        <v>9</v>
      </c>
      <c r="C22" s="75" t="s">
        <v>225</v>
      </c>
      <c r="D22" s="34" t="s">
        <v>176</v>
      </c>
      <c r="E22" s="74" t="s">
        <v>226</v>
      </c>
      <c r="F22" s="76">
        <v>15.79</v>
      </c>
      <c r="G22" s="77">
        <v>3</v>
      </c>
      <c r="H22" s="57">
        <f t="shared" si="0"/>
        <v>47.37</v>
      </c>
    </row>
    <row r="23" spans="1:8" s="24" customFormat="1" ht="108" customHeight="1" x14ac:dyDescent="0.25">
      <c r="A23" s="58" t="s">
        <v>227</v>
      </c>
      <c r="B23" s="74" t="s">
        <v>230</v>
      </c>
      <c r="C23" s="75" t="s">
        <v>228</v>
      </c>
      <c r="D23" s="34" t="s">
        <v>176</v>
      </c>
      <c r="E23" s="74" t="s">
        <v>229</v>
      </c>
      <c r="F23" s="76">
        <v>15.93</v>
      </c>
      <c r="G23" s="77">
        <v>3</v>
      </c>
      <c r="H23" s="57">
        <f t="shared" si="0"/>
        <v>47.79</v>
      </c>
    </row>
    <row r="24" spans="1:8" ht="120" x14ac:dyDescent="0.25">
      <c r="A24" s="58" t="s">
        <v>227</v>
      </c>
      <c r="B24" s="34" t="s">
        <v>230</v>
      </c>
      <c r="C24" s="89" t="s">
        <v>268</v>
      </c>
      <c r="D24" s="34" t="s">
        <v>176</v>
      </c>
      <c r="E24" s="34" t="s">
        <v>269</v>
      </c>
      <c r="F24" s="26">
        <v>15.93</v>
      </c>
      <c r="G24" s="89">
        <v>3</v>
      </c>
      <c r="H24" s="57">
        <f t="shared" si="0"/>
        <v>47.79</v>
      </c>
    </row>
    <row r="25" spans="1:8" ht="97.5" customHeight="1" x14ac:dyDescent="0.25">
      <c r="A25" s="58" t="s">
        <v>272</v>
      </c>
      <c r="B25" s="15" t="s">
        <v>239</v>
      </c>
      <c r="C25" s="89" t="s">
        <v>271</v>
      </c>
      <c r="D25" s="34" t="s">
        <v>270</v>
      </c>
      <c r="E25" s="90" t="s">
        <v>266</v>
      </c>
      <c r="F25" s="26">
        <v>23.89</v>
      </c>
      <c r="G25" s="88">
        <v>3</v>
      </c>
      <c r="H25" s="57">
        <f t="shared" si="0"/>
        <v>71.67</v>
      </c>
    </row>
    <row r="26" spans="1:8" x14ac:dyDescent="0.25">
      <c r="G26" s="48" t="s">
        <v>169</v>
      </c>
      <c r="H26" s="49">
        <f>SUM(H5:H25)</f>
        <v>2386.67</v>
      </c>
    </row>
    <row r="27" spans="1:8" x14ac:dyDescent="0.25">
      <c r="G27" s="50" t="s">
        <v>171</v>
      </c>
      <c r="H27" s="51">
        <f>H26*(5/100)</f>
        <v>119.33350000000002</v>
      </c>
    </row>
    <row r="28" spans="1:8" x14ac:dyDescent="0.25">
      <c r="G28" s="50" t="s">
        <v>170</v>
      </c>
      <c r="H28" s="52">
        <f>SUM(H26:H27)</f>
        <v>2506.0035000000003</v>
      </c>
    </row>
  </sheetData>
  <mergeCells count="1">
    <mergeCell ref="A3:H3"/>
  </mergeCells>
  <pageMargins left="0.7" right="0.7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0"/>
  <sheetViews>
    <sheetView topLeftCell="A22" workbookViewId="0">
      <selection activeCell="H29" sqref="H29"/>
    </sheetView>
  </sheetViews>
  <sheetFormatPr defaultRowHeight="15" x14ac:dyDescent="0.25"/>
  <cols>
    <col min="1" max="1" width="19" customWidth="1"/>
    <col min="2" max="2" width="17.42578125" customWidth="1"/>
    <col min="3" max="3" width="25" customWidth="1"/>
    <col min="4" max="4" width="21.5703125" customWidth="1"/>
    <col min="5" max="5" width="25.5703125" customWidth="1"/>
    <col min="6" max="6" width="18.140625" customWidth="1"/>
    <col min="7" max="7" width="12.5703125" customWidth="1"/>
  </cols>
  <sheetData>
    <row r="1" spans="1:10" s="24" customFormat="1" x14ac:dyDescent="0.25">
      <c r="A1" s="11" t="s">
        <v>172</v>
      </c>
      <c r="B1" s="11"/>
    </row>
    <row r="2" spans="1:10" s="24" customFormat="1" ht="15.75" thickBot="1" x14ac:dyDescent="0.3">
      <c r="A2" s="11" t="s">
        <v>173</v>
      </c>
      <c r="B2" s="11"/>
    </row>
    <row r="3" spans="1:10" ht="15" customHeight="1" x14ac:dyDescent="0.25">
      <c r="A3" s="201" t="s">
        <v>115</v>
      </c>
      <c r="B3" s="202"/>
      <c r="C3" s="202"/>
      <c r="D3" s="202"/>
      <c r="E3" s="202"/>
      <c r="F3" s="202"/>
      <c r="G3" s="202"/>
      <c r="H3" s="203"/>
    </row>
    <row r="4" spans="1:10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273</v>
      </c>
      <c r="G4" s="8" t="s">
        <v>6</v>
      </c>
      <c r="H4" s="9" t="s">
        <v>7</v>
      </c>
    </row>
    <row r="5" spans="1:10" ht="63.75" customHeight="1" x14ac:dyDescent="0.25">
      <c r="A5" s="31" t="s">
        <v>116</v>
      </c>
      <c r="B5" s="31" t="s">
        <v>9</v>
      </c>
      <c r="C5" s="31" t="s">
        <v>117</v>
      </c>
      <c r="D5" s="31" t="s">
        <v>118</v>
      </c>
      <c r="E5" s="31" t="s">
        <v>119</v>
      </c>
      <c r="F5" s="59">
        <v>0</v>
      </c>
      <c r="G5" s="60">
        <v>0</v>
      </c>
      <c r="H5" s="59">
        <f>F5*G5</f>
        <v>0</v>
      </c>
    </row>
    <row r="6" spans="1:10" ht="63.75" customHeight="1" x14ac:dyDescent="0.25">
      <c r="A6" s="31" t="s">
        <v>120</v>
      </c>
      <c r="B6" s="31" t="s">
        <v>9</v>
      </c>
      <c r="C6" s="31" t="s">
        <v>121</v>
      </c>
      <c r="D6" s="31" t="s">
        <v>122</v>
      </c>
      <c r="E6" s="31" t="s">
        <v>123</v>
      </c>
      <c r="F6" s="59">
        <v>0</v>
      </c>
      <c r="G6" s="60">
        <v>0</v>
      </c>
      <c r="H6" s="59">
        <f t="shared" ref="H6:H27" si="0">F6*G6</f>
        <v>0</v>
      </c>
    </row>
    <row r="7" spans="1:10" ht="63.75" customHeight="1" x14ac:dyDescent="0.25">
      <c r="A7" s="31" t="s">
        <v>124</v>
      </c>
      <c r="B7" s="31" t="s">
        <v>9</v>
      </c>
      <c r="C7" s="31" t="s">
        <v>125</v>
      </c>
      <c r="D7" s="31" t="s">
        <v>126</v>
      </c>
      <c r="E7" s="31" t="s">
        <v>72</v>
      </c>
      <c r="F7" s="59">
        <v>0</v>
      </c>
      <c r="G7" s="60">
        <v>0</v>
      </c>
      <c r="H7" s="59">
        <f t="shared" si="0"/>
        <v>0</v>
      </c>
    </row>
    <row r="8" spans="1:10" ht="87.75" customHeight="1" x14ac:dyDescent="0.25">
      <c r="A8" s="31" t="s">
        <v>8</v>
      </c>
      <c r="B8" s="60" t="s">
        <v>9</v>
      </c>
      <c r="C8" s="60" t="s">
        <v>155</v>
      </c>
      <c r="D8" s="31" t="s">
        <v>127</v>
      </c>
      <c r="E8" s="31" t="s">
        <v>128</v>
      </c>
      <c r="F8" s="59">
        <v>15.14</v>
      </c>
      <c r="G8" s="60">
        <v>16</v>
      </c>
      <c r="H8" s="59">
        <f t="shared" si="0"/>
        <v>242.24</v>
      </c>
    </row>
    <row r="9" spans="1:10" ht="60" x14ac:dyDescent="0.25">
      <c r="A9" s="60" t="s">
        <v>13</v>
      </c>
      <c r="B9" s="60" t="s">
        <v>9</v>
      </c>
      <c r="C9" s="60" t="s">
        <v>177</v>
      </c>
      <c r="D9" s="31" t="s">
        <v>178</v>
      </c>
      <c r="E9" s="32" t="s">
        <v>16</v>
      </c>
      <c r="F9" s="59">
        <v>0</v>
      </c>
      <c r="G9" s="60">
        <v>0</v>
      </c>
      <c r="H9" s="59">
        <f t="shared" si="0"/>
        <v>0</v>
      </c>
    </row>
    <row r="10" spans="1:10" ht="51" customHeight="1" x14ac:dyDescent="0.25">
      <c r="A10" s="60" t="s">
        <v>17</v>
      </c>
      <c r="B10" s="60" t="s">
        <v>18</v>
      </c>
      <c r="C10" s="60" t="s">
        <v>129</v>
      </c>
      <c r="D10" s="31" t="s">
        <v>130</v>
      </c>
      <c r="E10" s="31" t="s">
        <v>131</v>
      </c>
      <c r="F10" s="59">
        <v>5.05</v>
      </c>
      <c r="G10" s="60">
        <v>16</v>
      </c>
      <c r="H10" s="59">
        <f t="shared" si="0"/>
        <v>80.8</v>
      </c>
    </row>
    <row r="11" spans="1:10" ht="85.5" customHeight="1" x14ac:dyDescent="0.25">
      <c r="A11" s="60" t="s">
        <v>22</v>
      </c>
      <c r="B11" s="60" t="s">
        <v>9</v>
      </c>
      <c r="C11" s="60" t="s">
        <v>132</v>
      </c>
      <c r="D11" s="31" t="s">
        <v>133</v>
      </c>
      <c r="E11" s="31" t="s">
        <v>25</v>
      </c>
      <c r="F11" s="59">
        <v>0</v>
      </c>
      <c r="G11" s="60">
        <v>0</v>
      </c>
      <c r="H11" s="59">
        <f t="shared" si="0"/>
        <v>0</v>
      </c>
    </row>
    <row r="12" spans="1:10" ht="57.75" customHeight="1" x14ac:dyDescent="0.25">
      <c r="A12" s="60" t="s">
        <v>22</v>
      </c>
      <c r="B12" s="60" t="s">
        <v>9</v>
      </c>
      <c r="C12" s="60" t="s">
        <v>134</v>
      </c>
      <c r="D12" s="31" t="s">
        <v>135</v>
      </c>
      <c r="E12" s="31" t="s">
        <v>25</v>
      </c>
      <c r="F12" s="59">
        <v>0</v>
      </c>
      <c r="G12" s="60">
        <v>0</v>
      </c>
      <c r="H12" s="59">
        <f t="shared" si="0"/>
        <v>0</v>
      </c>
    </row>
    <row r="13" spans="1:10" ht="76.5" customHeight="1" x14ac:dyDescent="0.25">
      <c r="A13" s="60" t="s">
        <v>28</v>
      </c>
      <c r="B13" s="60" t="s">
        <v>9</v>
      </c>
      <c r="C13" s="60" t="s">
        <v>136</v>
      </c>
      <c r="D13" s="31" t="s">
        <v>137</v>
      </c>
      <c r="E13" s="31" t="s">
        <v>93</v>
      </c>
      <c r="F13" s="59">
        <v>0</v>
      </c>
      <c r="G13" s="60">
        <v>0</v>
      </c>
      <c r="H13" s="59">
        <f t="shared" si="0"/>
        <v>0</v>
      </c>
    </row>
    <row r="14" spans="1:10" ht="54.75" customHeight="1" x14ac:dyDescent="0.25">
      <c r="A14" s="60" t="s">
        <v>32</v>
      </c>
      <c r="B14" s="31" t="s">
        <v>33</v>
      </c>
      <c r="C14" s="60" t="s">
        <v>138</v>
      </c>
      <c r="D14" s="31" t="s">
        <v>139</v>
      </c>
      <c r="E14" s="31" t="s">
        <v>140</v>
      </c>
      <c r="F14" s="59">
        <v>0</v>
      </c>
      <c r="G14" s="60">
        <v>0</v>
      </c>
      <c r="H14" s="59">
        <f t="shared" si="0"/>
        <v>0</v>
      </c>
    </row>
    <row r="15" spans="1:10" ht="58.5" customHeight="1" x14ac:dyDescent="0.25">
      <c r="A15" s="60" t="s">
        <v>37</v>
      </c>
      <c r="B15" s="60" t="s">
        <v>42</v>
      </c>
      <c r="C15" s="31" t="s">
        <v>141</v>
      </c>
      <c r="D15" s="31" t="s">
        <v>142</v>
      </c>
      <c r="E15" s="31" t="s">
        <v>98</v>
      </c>
      <c r="F15" s="59">
        <v>0</v>
      </c>
      <c r="G15" s="60">
        <v>0</v>
      </c>
      <c r="H15" s="59">
        <f t="shared" si="0"/>
        <v>0</v>
      </c>
    </row>
    <row r="16" spans="1:10" ht="94.5" customHeight="1" x14ac:dyDescent="0.25">
      <c r="A16" s="31" t="s">
        <v>45</v>
      </c>
      <c r="B16" s="31" t="s">
        <v>9</v>
      </c>
      <c r="C16" s="31" t="s">
        <v>143</v>
      </c>
      <c r="D16" s="31" t="s">
        <v>144</v>
      </c>
      <c r="E16" s="31" t="s">
        <v>105</v>
      </c>
      <c r="F16" s="55">
        <v>10.09</v>
      </c>
      <c r="G16" s="32">
        <v>10</v>
      </c>
      <c r="H16" s="59">
        <f t="shared" si="0"/>
        <v>100.9</v>
      </c>
      <c r="J16" s="3"/>
    </row>
    <row r="17" spans="1:8" ht="30" x14ac:dyDescent="0.25">
      <c r="A17" s="60" t="s">
        <v>49</v>
      </c>
      <c r="B17" s="60" t="s">
        <v>9</v>
      </c>
      <c r="C17" s="60" t="s">
        <v>145</v>
      </c>
      <c r="D17" s="31" t="s">
        <v>146</v>
      </c>
      <c r="E17" s="31" t="s">
        <v>67</v>
      </c>
      <c r="F17" s="59">
        <v>0</v>
      </c>
      <c r="G17" s="60">
        <v>0</v>
      </c>
      <c r="H17" s="59">
        <f t="shared" si="0"/>
        <v>0</v>
      </c>
    </row>
    <row r="18" spans="1:8" ht="75" customHeight="1" x14ac:dyDescent="0.25">
      <c r="A18" s="60" t="s">
        <v>57</v>
      </c>
      <c r="B18" s="60" t="s">
        <v>9</v>
      </c>
      <c r="C18" s="60" t="s">
        <v>147</v>
      </c>
      <c r="D18" s="31" t="s">
        <v>148</v>
      </c>
      <c r="E18" s="31" t="s">
        <v>149</v>
      </c>
      <c r="F18" s="59">
        <v>0</v>
      </c>
      <c r="G18" s="60">
        <v>0</v>
      </c>
      <c r="H18" s="59">
        <f t="shared" si="0"/>
        <v>0</v>
      </c>
    </row>
    <row r="19" spans="1:8" ht="66.75" customHeight="1" x14ac:dyDescent="0.25">
      <c r="A19" s="60" t="s">
        <v>64</v>
      </c>
      <c r="B19" s="60" t="s">
        <v>18</v>
      </c>
      <c r="C19" s="31" t="s">
        <v>150</v>
      </c>
      <c r="D19" s="31" t="s">
        <v>151</v>
      </c>
      <c r="E19" s="31" t="s">
        <v>152</v>
      </c>
      <c r="F19" s="59">
        <v>10.119999999999999</v>
      </c>
      <c r="G19" s="60">
        <v>5</v>
      </c>
      <c r="H19" s="59">
        <f t="shared" si="0"/>
        <v>50.599999999999994</v>
      </c>
    </row>
    <row r="20" spans="1:8" ht="63" customHeight="1" x14ac:dyDescent="0.25">
      <c r="A20" s="60" t="s">
        <v>64</v>
      </c>
      <c r="B20" s="60" t="s">
        <v>18</v>
      </c>
      <c r="C20" s="31" t="s">
        <v>153</v>
      </c>
      <c r="D20" s="31" t="s">
        <v>151</v>
      </c>
      <c r="E20" s="31" t="s">
        <v>152</v>
      </c>
      <c r="F20" s="59">
        <v>10.06</v>
      </c>
      <c r="G20" s="60">
        <v>1</v>
      </c>
      <c r="H20" s="59">
        <f t="shared" si="0"/>
        <v>10.06</v>
      </c>
    </row>
    <row r="21" spans="1:8" s="24" customFormat="1" ht="134.25" customHeight="1" x14ac:dyDescent="0.25">
      <c r="A21" s="35" t="s">
        <v>227</v>
      </c>
      <c r="B21" s="71" t="s">
        <v>18</v>
      </c>
      <c r="C21" s="72" t="s">
        <v>240</v>
      </c>
      <c r="D21" s="35" t="s">
        <v>176</v>
      </c>
      <c r="E21" s="72" t="s">
        <v>152</v>
      </c>
      <c r="F21" s="73">
        <v>9.8000000000000007</v>
      </c>
      <c r="G21" s="71">
        <v>0</v>
      </c>
      <c r="H21" s="59">
        <f t="shared" si="0"/>
        <v>0</v>
      </c>
    </row>
    <row r="22" spans="1:8" s="24" customFormat="1" ht="136.5" customHeight="1" x14ac:dyDescent="0.25">
      <c r="A22" s="35" t="s">
        <v>227</v>
      </c>
      <c r="B22" s="71" t="s">
        <v>18</v>
      </c>
      <c r="C22" s="72" t="s">
        <v>241</v>
      </c>
      <c r="D22" s="35" t="s">
        <v>176</v>
      </c>
      <c r="E22" s="72" t="s">
        <v>152</v>
      </c>
      <c r="F22" s="73">
        <v>9.8000000000000007</v>
      </c>
      <c r="G22" s="71">
        <v>0</v>
      </c>
      <c r="H22" s="59">
        <f t="shared" si="0"/>
        <v>0</v>
      </c>
    </row>
    <row r="23" spans="1:8" s="24" customFormat="1" ht="68.25" customHeight="1" x14ac:dyDescent="0.25">
      <c r="A23" s="17" t="s">
        <v>49</v>
      </c>
      <c r="B23" s="66" t="s">
        <v>9</v>
      </c>
      <c r="C23" s="67" t="s">
        <v>145</v>
      </c>
      <c r="D23" s="17" t="s">
        <v>242</v>
      </c>
      <c r="E23" s="68" t="s">
        <v>67</v>
      </c>
      <c r="F23" s="70">
        <v>16.43</v>
      </c>
      <c r="G23" s="66">
        <v>0</v>
      </c>
      <c r="H23" s="59">
        <f t="shared" si="0"/>
        <v>0</v>
      </c>
    </row>
    <row r="24" spans="1:8" s="24" customFormat="1" ht="105" x14ac:dyDescent="0.25">
      <c r="A24" s="17" t="s">
        <v>227</v>
      </c>
      <c r="B24" s="66" t="s">
        <v>18</v>
      </c>
      <c r="C24" s="67" t="s">
        <v>231</v>
      </c>
      <c r="D24" s="17" t="s">
        <v>176</v>
      </c>
      <c r="E24" s="68" t="s">
        <v>232</v>
      </c>
      <c r="F24" s="69">
        <v>15.17</v>
      </c>
      <c r="G24" s="66">
        <v>0</v>
      </c>
      <c r="H24" s="59">
        <f t="shared" si="0"/>
        <v>0</v>
      </c>
    </row>
    <row r="25" spans="1:8" ht="60" x14ac:dyDescent="0.25">
      <c r="A25" s="17" t="s">
        <v>227</v>
      </c>
      <c r="B25" s="66" t="s">
        <v>9</v>
      </c>
      <c r="C25" s="67" t="s">
        <v>235</v>
      </c>
      <c r="D25" s="17" t="s">
        <v>176</v>
      </c>
      <c r="E25" s="68" t="s">
        <v>236</v>
      </c>
      <c r="F25" s="69">
        <v>20.22</v>
      </c>
      <c r="G25" s="66">
        <v>0</v>
      </c>
      <c r="H25" s="59">
        <f t="shared" si="0"/>
        <v>0</v>
      </c>
    </row>
    <row r="26" spans="1:8" ht="60" x14ac:dyDescent="0.25">
      <c r="A26" s="17" t="s">
        <v>227</v>
      </c>
      <c r="B26" s="66" t="s">
        <v>9</v>
      </c>
      <c r="C26" s="67" t="s">
        <v>243</v>
      </c>
      <c r="D26" s="17" t="s">
        <v>176</v>
      </c>
      <c r="E26" s="68" t="s">
        <v>244</v>
      </c>
      <c r="F26" s="69">
        <v>22.76</v>
      </c>
      <c r="G26" s="66">
        <v>0</v>
      </c>
      <c r="H26" s="59">
        <f t="shared" si="0"/>
        <v>0</v>
      </c>
    </row>
    <row r="27" spans="1:8" ht="75" x14ac:dyDescent="0.25">
      <c r="A27" s="66" t="s">
        <v>22</v>
      </c>
      <c r="B27" s="66" t="s">
        <v>9</v>
      </c>
      <c r="C27" s="17" t="s">
        <v>245</v>
      </c>
      <c r="D27" s="17" t="s">
        <v>246</v>
      </c>
      <c r="E27" s="17" t="s">
        <v>247</v>
      </c>
      <c r="F27" s="70">
        <v>22.75</v>
      </c>
      <c r="G27" s="66">
        <v>0</v>
      </c>
      <c r="H27" s="59">
        <f t="shared" si="0"/>
        <v>0</v>
      </c>
    </row>
    <row r="28" spans="1:8" x14ac:dyDescent="0.25">
      <c r="A28" s="61"/>
      <c r="B28" s="61"/>
      <c r="C28" s="61"/>
      <c r="D28" s="61"/>
      <c r="E28" s="61"/>
      <c r="F28" s="61"/>
      <c r="G28" s="33" t="s">
        <v>169</v>
      </c>
      <c r="H28" s="62">
        <f>SUM(H5:H27)</f>
        <v>484.60000000000008</v>
      </c>
    </row>
    <row r="29" spans="1:8" x14ac:dyDescent="0.25">
      <c r="A29" s="61"/>
      <c r="B29" s="61"/>
      <c r="C29" s="61"/>
      <c r="D29" s="61"/>
      <c r="E29" s="61"/>
      <c r="F29" s="61"/>
      <c r="G29" s="63" t="s">
        <v>171</v>
      </c>
      <c r="H29" s="64">
        <f>H28*(5/100)</f>
        <v>24.230000000000004</v>
      </c>
    </row>
    <row r="30" spans="1:8" x14ac:dyDescent="0.25">
      <c r="A30" s="61"/>
      <c r="B30" s="61"/>
      <c r="C30" s="61"/>
      <c r="D30" s="61"/>
      <c r="E30" s="61"/>
      <c r="F30" s="61"/>
      <c r="G30" s="63" t="s">
        <v>170</v>
      </c>
      <c r="H30" s="65">
        <f>SUM(H28:H29)</f>
        <v>508.8300000000001</v>
      </c>
    </row>
  </sheetData>
  <mergeCells count="1">
    <mergeCell ref="A3:H3"/>
  </mergeCells>
  <pageMargins left="0.7" right="0.7" top="0.75" bottom="0.75" header="0.3" footer="0.3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1"/>
  <sheetViews>
    <sheetView topLeftCell="A24" zoomScaleNormal="100" workbookViewId="0">
      <selection activeCell="H30" sqref="H30"/>
    </sheetView>
  </sheetViews>
  <sheetFormatPr defaultRowHeight="15" x14ac:dyDescent="0.25"/>
  <cols>
    <col min="1" max="1" width="20.5703125" customWidth="1"/>
    <col min="2" max="2" width="22.7109375" customWidth="1"/>
    <col min="3" max="3" width="27.28515625" customWidth="1"/>
    <col min="4" max="4" width="21.140625" customWidth="1"/>
    <col min="5" max="5" width="22.42578125" style="2" customWidth="1"/>
    <col min="7" max="7" width="13" customWidth="1"/>
  </cols>
  <sheetData>
    <row r="1" spans="1:8" x14ac:dyDescent="0.25">
      <c r="A1" s="11" t="s">
        <v>172</v>
      </c>
      <c r="B1" s="11"/>
      <c r="C1" s="24"/>
      <c r="D1" s="24"/>
      <c r="F1" s="24"/>
      <c r="G1" s="24"/>
      <c r="H1" s="24"/>
    </row>
    <row r="2" spans="1:8" ht="15.75" thickBot="1" x14ac:dyDescent="0.3">
      <c r="A2" s="11" t="s">
        <v>173</v>
      </c>
      <c r="B2" s="11"/>
      <c r="C2" s="24"/>
      <c r="D2" s="24"/>
      <c r="F2" s="24"/>
      <c r="G2" s="24"/>
      <c r="H2" s="24"/>
    </row>
    <row r="3" spans="1:8" ht="23.25" customHeight="1" thickBot="1" x14ac:dyDescent="0.4">
      <c r="A3" s="208" t="s">
        <v>159</v>
      </c>
      <c r="B3" s="209"/>
      <c r="C3" s="209"/>
      <c r="D3" s="209"/>
      <c r="E3" s="209"/>
      <c r="F3" s="209"/>
      <c r="G3" s="209"/>
      <c r="H3" s="18"/>
    </row>
    <row r="4" spans="1:8" x14ac:dyDescent="0.25">
      <c r="A4" s="204" t="s">
        <v>1</v>
      </c>
      <c r="B4" s="204" t="s">
        <v>2</v>
      </c>
      <c r="C4" s="204" t="s">
        <v>3</v>
      </c>
      <c r="D4" s="204" t="s">
        <v>68</v>
      </c>
      <c r="E4" s="210" t="s">
        <v>5</v>
      </c>
      <c r="F4" s="204" t="s">
        <v>273</v>
      </c>
      <c r="G4" s="204" t="s">
        <v>6</v>
      </c>
      <c r="H4" s="206" t="s">
        <v>7</v>
      </c>
    </row>
    <row r="5" spans="1:8" ht="9.75" customHeight="1" x14ac:dyDescent="0.25">
      <c r="A5" s="205"/>
      <c r="B5" s="205"/>
      <c r="C5" s="205"/>
      <c r="D5" s="205"/>
      <c r="E5" s="211"/>
      <c r="F5" s="205"/>
      <c r="G5" s="205"/>
      <c r="H5" s="207"/>
    </row>
    <row r="6" spans="1:8" s="24" customFormat="1" ht="61.5" customHeight="1" x14ac:dyDescent="0.25">
      <c r="A6" s="82" t="s">
        <v>211</v>
      </c>
      <c r="B6" s="82" t="s">
        <v>9</v>
      </c>
      <c r="C6" s="82" t="s">
        <v>212</v>
      </c>
      <c r="D6" s="83" t="s">
        <v>213</v>
      </c>
      <c r="E6" s="83" t="s">
        <v>214</v>
      </c>
      <c r="F6" s="82">
        <v>10.09</v>
      </c>
      <c r="G6" s="82">
        <v>0</v>
      </c>
      <c r="H6" s="36">
        <f>F6*G6</f>
        <v>0</v>
      </c>
    </row>
    <row r="7" spans="1:8" ht="82.5" customHeight="1" x14ac:dyDescent="0.25">
      <c r="A7" s="37" t="s">
        <v>61</v>
      </c>
      <c r="B7" s="37" t="s">
        <v>9</v>
      </c>
      <c r="C7" s="37" t="s">
        <v>65</v>
      </c>
      <c r="D7" s="37" t="s">
        <v>69</v>
      </c>
      <c r="E7" s="37" t="s">
        <v>66</v>
      </c>
      <c r="F7" s="57">
        <v>15.38</v>
      </c>
      <c r="G7" s="36">
        <v>22</v>
      </c>
      <c r="H7" s="36">
        <f t="shared" ref="H7:H28" si="0">F7*G7</f>
        <v>338.36</v>
      </c>
    </row>
    <row r="8" spans="1:8" ht="63" customHeight="1" x14ac:dyDescent="0.25">
      <c r="A8" s="37" t="s">
        <v>62</v>
      </c>
      <c r="B8" s="37" t="s">
        <v>9</v>
      </c>
      <c r="C8" s="36" t="s">
        <v>70</v>
      </c>
      <c r="D8" s="37" t="s">
        <v>71</v>
      </c>
      <c r="E8" s="37" t="s">
        <v>72</v>
      </c>
      <c r="F8" s="57">
        <v>10.09</v>
      </c>
      <c r="G8" s="36">
        <v>0</v>
      </c>
      <c r="H8" s="36">
        <f t="shared" si="0"/>
        <v>0</v>
      </c>
    </row>
    <row r="9" spans="1:8" ht="73.5" customHeight="1" x14ac:dyDescent="0.25">
      <c r="A9" s="37" t="s">
        <v>63</v>
      </c>
      <c r="B9" s="37" t="s">
        <v>9</v>
      </c>
      <c r="C9" s="36" t="s">
        <v>73</v>
      </c>
      <c r="D9" s="37" t="s">
        <v>75</v>
      </c>
      <c r="E9" s="37" t="s">
        <v>74</v>
      </c>
      <c r="F9" s="57">
        <v>10.09</v>
      </c>
      <c r="G9" s="36">
        <v>0</v>
      </c>
      <c r="H9" s="36">
        <f t="shared" si="0"/>
        <v>0</v>
      </c>
    </row>
    <row r="10" spans="1:8" s="24" customFormat="1" ht="81" customHeight="1" x14ac:dyDescent="0.25">
      <c r="A10" s="37" t="s">
        <v>179</v>
      </c>
      <c r="B10" s="37" t="s">
        <v>9</v>
      </c>
      <c r="C10" s="36" t="s">
        <v>217</v>
      </c>
      <c r="D10" s="84" t="s">
        <v>218</v>
      </c>
      <c r="E10" s="84" t="s">
        <v>16</v>
      </c>
      <c r="F10" s="57">
        <v>10.25</v>
      </c>
      <c r="G10" s="36">
        <v>0</v>
      </c>
      <c r="H10" s="36">
        <f t="shared" si="0"/>
        <v>0</v>
      </c>
    </row>
    <row r="11" spans="1:8" s="24" customFormat="1" ht="108.75" customHeight="1" x14ac:dyDescent="0.25">
      <c r="A11" s="37" t="s">
        <v>181</v>
      </c>
      <c r="B11" s="37" t="s">
        <v>9</v>
      </c>
      <c r="C11" s="36" t="s">
        <v>182</v>
      </c>
      <c r="D11" s="37" t="s">
        <v>183</v>
      </c>
      <c r="E11" s="37" t="s">
        <v>184</v>
      </c>
      <c r="F11" s="57">
        <v>4.88</v>
      </c>
      <c r="G11" s="36">
        <v>0</v>
      </c>
      <c r="H11" s="36">
        <f t="shared" si="0"/>
        <v>0</v>
      </c>
    </row>
    <row r="12" spans="1:8" s="24" customFormat="1" ht="53.25" customHeight="1" x14ac:dyDescent="0.25">
      <c r="A12" s="37" t="s">
        <v>185</v>
      </c>
      <c r="B12" s="37" t="s">
        <v>186</v>
      </c>
      <c r="C12" s="36" t="s">
        <v>187</v>
      </c>
      <c r="D12" s="37" t="s">
        <v>188</v>
      </c>
      <c r="E12" s="37" t="s">
        <v>140</v>
      </c>
      <c r="F12" s="40">
        <v>9.76</v>
      </c>
      <c r="G12" s="36">
        <v>0</v>
      </c>
      <c r="H12" s="36">
        <f t="shared" si="0"/>
        <v>0</v>
      </c>
    </row>
    <row r="13" spans="1:8" s="24" customFormat="1" ht="99" customHeight="1" x14ac:dyDescent="0.25">
      <c r="A13" s="37" t="s">
        <v>189</v>
      </c>
      <c r="B13" s="37" t="s">
        <v>9</v>
      </c>
      <c r="C13" s="36" t="s">
        <v>190</v>
      </c>
      <c r="D13" s="37" t="s">
        <v>191</v>
      </c>
      <c r="E13" s="37" t="s">
        <v>215</v>
      </c>
      <c r="F13" s="57">
        <v>10.25</v>
      </c>
      <c r="G13" s="36">
        <v>0</v>
      </c>
      <c r="H13" s="36">
        <f t="shared" si="0"/>
        <v>0</v>
      </c>
    </row>
    <row r="14" spans="1:8" s="24" customFormat="1" ht="69" customHeight="1" x14ac:dyDescent="0.25">
      <c r="A14" s="37" t="s">
        <v>64</v>
      </c>
      <c r="B14" s="37" t="s">
        <v>18</v>
      </c>
      <c r="C14" s="36" t="s">
        <v>192</v>
      </c>
      <c r="D14" s="37" t="s">
        <v>193</v>
      </c>
      <c r="E14" s="37" t="s">
        <v>152</v>
      </c>
      <c r="F14" s="57">
        <v>10.25</v>
      </c>
      <c r="G14" s="36">
        <v>11</v>
      </c>
      <c r="H14" s="36">
        <f t="shared" si="0"/>
        <v>112.75</v>
      </c>
    </row>
    <row r="15" spans="1:8" s="24" customFormat="1" ht="69" customHeight="1" x14ac:dyDescent="0.25">
      <c r="A15" s="37" t="s">
        <v>64</v>
      </c>
      <c r="B15" s="37" t="s">
        <v>18</v>
      </c>
      <c r="C15" s="36" t="s">
        <v>194</v>
      </c>
      <c r="D15" s="37" t="s">
        <v>193</v>
      </c>
      <c r="E15" s="37" t="s">
        <v>152</v>
      </c>
      <c r="F15" s="57">
        <v>10.25</v>
      </c>
      <c r="G15" s="36">
        <v>5</v>
      </c>
      <c r="H15" s="36">
        <f t="shared" si="0"/>
        <v>51.25</v>
      </c>
    </row>
    <row r="16" spans="1:8" s="24" customFormat="1" ht="72" customHeight="1" x14ac:dyDescent="0.25">
      <c r="A16" s="37" t="s">
        <v>195</v>
      </c>
      <c r="B16" s="37" t="s">
        <v>9</v>
      </c>
      <c r="C16" s="36" t="s">
        <v>196</v>
      </c>
      <c r="D16" s="37" t="s">
        <v>197</v>
      </c>
      <c r="E16" s="37" t="s">
        <v>105</v>
      </c>
      <c r="F16" s="57">
        <v>10.25</v>
      </c>
      <c r="G16" s="36">
        <v>8</v>
      </c>
      <c r="H16" s="36">
        <f t="shared" si="0"/>
        <v>82</v>
      </c>
    </row>
    <row r="17" spans="1:8" s="24" customFormat="1" ht="87.75" customHeight="1" x14ac:dyDescent="0.25">
      <c r="A17" s="37" t="s">
        <v>201</v>
      </c>
      <c r="B17" s="37" t="s">
        <v>18</v>
      </c>
      <c r="C17" s="36" t="s">
        <v>198</v>
      </c>
      <c r="D17" s="37" t="s">
        <v>199</v>
      </c>
      <c r="E17" s="37" t="s">
        <v>200</v>
      </c>
      <c r="F17" s="57">
        <v>4.88</v>
      </c>
      <c r="G17" s="36">
        <v>0</v>
      </c>
      <c r="H17" s="36">
        <f t="shared" si="0"/>
        <v>0</v>
      </c>
    </row>
    <row r="18" spans="1:8" s="24" customFormat="1" ht="75" customHeight="1" x14ac:dyDescent="0.25">
      <c r="A18" s="37" t="s">
        <v>202</v>
      </c>
      <c r="B18" s="37" t="s">
        <v>9</v>
      </c>
      <c r="C18" s="36" t="s">
        <v>203</v>
      </c>
      <c r="D18" s="37" t="s">
        <v>216</v>
      </c>
      <c r="E18" s="37" t="s">
        <v>149</v>
      </c>
      <c r="F18" s="57">
        <v>4.88</v>
      </c>
      <c r="G18" s="36">
        <v>0</v>
      </c>
      <c r="H18" s="36">
        <f t="shared" si="0"/>
        <v>0</v>
      </c>
    </row>
    <row r="19" spans="1:8" s="24" customFormat="1" ht="56.25" customHeight="1" x14ac:dyDescent="0.25">
      <c r="A19" s="37" t="s">
        <v>180</v>
      </c>
      <c r="B19" s="37" t="s">
        <v>9</v>
      </c>
      <c r="C19" s="36" t="s">
        <v>205</v>
      </c>
      <c r="D19" s="37" t="s">
        <v>206</v>
      </c>
      <c r="E19" s="37" t="s">
        <v>25</v>
      </c>
      <c r="F19" s="57">
        <v>9.77</v>
      </c>
      <c r="G19" s="36">
        <v>0</v>
      </c>
      <c r="H19" s="36">
        <f t="shared" si="0"/>
        <v>0</v>
      </c>
    </row>
    <row r="20" spans="1:8" s="24" customFormat="1" ht="56.25" customHeight="1" x14ac:dyDescent="0.25">
      <c r="A20" s="37" t="s">
        <v>180</v>
      </c>
      <c r="B20" s="37" t="s">
        <v>9</v>
      </c>
      <c r="C20" s="36" t="s">
        <v>204</v>
      </c>
      <c r="D20" s="37" t="s">
        <v>207</v>
      </c>
      <c r="E20" s="37" t="s">
        <v>25</v>
      </c>
      <c r="F20" s="57">
        <v>9.77</v>
      </c>
      <c r="G20" s="36">
        <v>0</v>
      </c>
      <c r="H20" s="36">
        <f t="shared" si="0"/>
        <v>0</v>
      </c>
    </row>
    <row r="21" spans="1:8" s="24" customFormat="1" ht="45.75" customHeight="1" x14ac:dyDescent="0.25">
      <c r="A21" s="37" t="s">
        <v>208</v>
      </c>
      <c r="B21" s="37" t="s">
        <v>9</v>
      </c>
      <c r="C21" s="36" t="s">
        <v>209</v>
      </c>
      <c r="D21" s="37" t="s">
        <v>210</v>
      </c>
      <c r="E21" s="37" t="s">
        <v>67</v>
      </c>
      <c r="F21" s="57">
        <v>9.76</v>
      </c>
      <c r="G21" s="36">
        <v>0</v>
      </c>
      <c r="H21" s="36">
        <f t="shared" si="0"/>
        <v>0</v>
      </c>
    </row>
    <row r="22" spans="1:8" s="24" customFormat="1" ht="125.25" customHeight="1" x14ac:dyDescent="0.25">
      <c r="A22" s="85" t="s">
        <v>227</v>
      </c>
      <c r="B22" s="86" t="s">
        <v>18</v>
      </c>
      <c r="C22" s="87" t="s">
        <v>233</v>
      </c>
      <c r="D22" s="85" t="s">
        <v>176</v>
      </c>
      <c r="E22" s="86" t="s">
        <v>152</v>
      </c>
      <c r="F22" s="76">
        <v>10.62</v>
      </c>
      <c r="G22" s="85">
        <v>1</v>
      </c>
      <c r="H22" s="36">
        <f t="shared" si="0"/>
        <v>10.62</v>
      </c>
    </row>
    <row r="23" spans="1:8" s="24" customFormat="1" ht="122.25" customHeight="1" x14ac:dyDescent="0.25">
      <c r="A23" s="85" t="s">
        <v>227</v>
      </c>
      <c r="B23" s="86" t="s">
        <v>18</v>
      </c>
      <c r="C23" s="87" t="s">
        <v>234</v>
      </c>
      <c r="D23" s="85" t="s">
        <v>176</v>
      </c>
      <c r="E23" s="86" t="s">
        <v>152</v>
      </c>
      <c r="F23" s="76">
        <v>10.62</v>
      </c>
      <c r="G23" s="85">
        <v>1</v>
      </c>
      <c r="H23" s="36">
        <f t="shared" si="0"/>
        <v>10.62</v>
      </c>
    </row>
    <row r="24" spans="1:8" s="24" customFormat="1" ht="96" customHeight="1" x14ac:dyDescent="0.25">
      <c r="A24" s="85" t="s">
        <v>49</v>
      </c>
      <c r="B24" s="86" t="s">
        <v>9</v>
      </c>
      <c r="C24" s="85" t="s">
        <v>209</v>
      </c>
      <c r="D24" s="85" t="s">
        <v>248</v>
      </c>
      <c r="E24" s="85" t="s">
        <v>67</v>
      </c>
      <c r="F24" s="80">
        <v>17.25</v>
      </c>
      <c r="G24" s="85">
        <v>1</v>
      </c>
      <c r="H24" s="36">
        <f t="shared" si="0"/>
        <v>17.25</v>
      </c>
    </row>
    <row r="25" spans="1:8" s="24" customFormat="1" ht="70.5" customHeight="1" x14ac:dyDescent="0.25">
      <c r="A25" s="85" t="s">
        <v>227</v>
      </c>
      <c r="B25" s="86" t="s">
        <v>9</v>
      </c>
      <c r="C25" s="87" t="s">
        <v>237</v>
      </c>
      <c r="D25" s="85" t="s">
        <v>176</v>
      </c>
      <c r="E25" s="86" t="s">
        <v>238</v>
      </c>
      <c r="F25" s="80">
        <v>21.24</v>
      </c>
      <c r="G25" s="85">
        <v>1</v>
      </c>
      <c r="H25" s="36">
        <f t="shared" si="0"/>
        <v>21.24</v>
      </c>
    </row>
    <row r="26" spans="1:8" ht="45" x14ac:dyDescent="0.25">
      <c r="A26" s="85" t="s">
        <v>227</v>
      </c>
      <c r="B26" s="86" t="s">
        <v>9</v>
      </c>
      <c r="C26" s="87" t="s">
        <v>249</v>
      </c>
      <c r="D26" s="85" t="s">
        <v>176</v>
      </c>
      <c r="E26" s="86" t="s">
        <v>244</v>
      </c>
      <c r="F26" s="76">
        <v>23.9</v>
      </c>
      <c r="G26" s="85">
        <v>1</v>
      </c>
      <c r="H26" s="36">
        <f t="shared" si="0"/>
        <v>23.9</v>
      </c>
    </row>
    <row r="27" spans="1:8" ht="105" x14ac:dyDescent="0.25">
      <c r="A27" s="85" t="s">
        <v>13</v>
      </c>
      <c r="B27" s="86" t="s">
        <v>18</v>
      </c>
      <c r="C27" s="87" t="s">
        <v>250</v>
      </c>
      <c r="D27" s="85" t="s">
        <v>267</v>
      </c>
      <c r="E27" s="86" t="s">
        <v>251</v>
      </c>
      <c r="F27" s="80">
        <v>15.93</v>
      </c>
      <c r="G27" s="85">
        <v>1</v>
      </c>
      <c r="H27" s="36">
        <f t="shared" si="0"/>
        <v>15.93</v>
      </c>
    </row>
    <row r="28" spans="1:8" ht="75" x14ac:dyDescent="0.25">
      <c r="A28" s="58" t="s">
        <v>180</v>
      </c>
      <c r="B28" s="58" t="s">
        <v>9</v>
      </c>
      <c r="C28" s="58" t="s">
        <v>252</v>
      </c>
      <c r="D28" s="58" t="s">
        <v>253</v>
      </c>
      <c r="E28" s="58" t="s">
        <v>254</v>
      </c>
      <c r="F28" s="78">
        <v>23.89</v>
      </c>
      <c r="G28" s="77">
        <v>1</v>
      </c>
      <c r="H28" s="36">
        <f t="shared" si="0"/>
        <v>23.89</v>
      </c>
    </row>
    <row r="29" spans="1:8" x14ac:dyDescent="0.25">
      <c r="G29" s="33" t="s">
        <v>169</v>
      </c>
      <c r="H29" s="49">
        <f>SUM(H6:H28)</f>
        <v>707.81</v>
      </c>
    </row>
    <row r="30" spans="1:8" x14ac:dyDescent="0.25">
      <c r="G30" s="63" t="s">
        <v>171</v>
      </c>
      <c r="H30" s="51">
        <f>H29*(5/100)</f>
        <v>35.390499999999996</v>
      </c>
    </row>
    <row r="31" spans="1:8" x14ac:dyDescent="0.25">
      <c r="G31" s="63" t="s">
        <v>170</v>
      </c>
      <c r="H31" s="52">
        <f>SUM(H29:H30)</f>
        <v>743.20049999999992</v>
      </c>
    </row>
  </sheetData>
  <mergeCells count="9">
    <mergeCell ref="F4:F5"/>
    <mergeCell ref="G4:G5"/>
    <mergeCell ref="H4:H5"/>
    <mergeCell ref="A3:G3"/>
    <mergeCell ref="A4:A5"/>
    <mergeCell ref="C4:C5"/>
    <mergeCell ref="B4:B5"/>
    <mergeCell ref="E4:E5"/>
    <mergeCell ref="D4:D5"/>
  </mergeCells>
  <pageMargins left="0.7" right="0.7" top="0.75" bottom="0.75" header="0.3" footer="0.3"/>
  <pageSetup paperSize="9"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2"/>
  <sheetViews>
    <sheetView tabSelected="1" workbookViewId="0">
      <selection activeCell="B13" sqref="B13"/>
    </sheetView>
  </sheetViews>
  <sheetFormatPr defaultRowHeight="15" x14ac:dyDescent="0.25"/>
  <cols>
    <col min="1" max="1" width="13.42578125" customWidth="1"/>
    <col min="2" max="2" width="21.85546875" customWidth="1"/>
    <col min="3" max="3" width="20.85546875" style="1" customWidth="1"/>
    <col min="4" max="4" width="23.7109375" style="1" customWidth="1"/>
    <col min="6" max="6" width="11.85546875" customWidth="1"/>
    <col min="7" max="7" width="13.42578125" customWidth="1"/>
  </cols>
  <sheetData>
    <row r="1" spans="1:8" x14ac:dyDescent="0.25">
      <c r="A1" s="11" t="s">
        <v>172</v>
      </c>
      <c r="B1" s="11"/>
    </row>
    <row r="2" spans="1:8" ht="15.75" thickBot="1" x14ac:dyDescent="0.3">
      <c r="A2" s="11" t="s">
        <v>173</v>
      </c>
      <c r="B2" s="11"/>
    </row>
    <row r="3" spans="1:8" ht="15.75" thickBot="1" x14ac:dyDescent="0.3">
      <c r="A3" s="212" t="s">
        <v>168</v>
      </c>
      <c r="B3" s="213"/>
      <c r="C3" s="213"/>
      <c r="D3" s="214"/>
    </row>
    <row r="4" spans="1:8" ht="15.75" thickBot="1" x14ac:dyDescent="0.3">
      <c r="A4" s="19"/>
      <c r="B4" s="20" t="s">
        <v>156</v>
      </c>
      <c r="C4" s="21" t="s">
        <v>157</v>
      </c>
      <c r="D4" s="22" t="s">
        <v>160</v>
      </c>
    </row>
    <row r="5" spans="1:8" ht="27.75" customHeight="1" x14ac:dyDescent="0.25">
      <c r="A5" s="14" t="s">
        <v>161</v>
      </c>
      <c r="B5" s="13">
        <f>'1. razred'!H19</f>
        <v>2286.69</v>
      </c>
      <c r="C5" s="13">
        <f>B5*(5/100)</f>
        <v>114.33450000000001</v>
      </c>
      <c r="D5" s="13">
        <f>B5+C5</f>
        <v>2401.0245</v>
      </c>
    </row>
    <row r="6" spans="1:8" ht="30.75" customHeight="1" x14ac:dyDescent="0.25">
      <c r="A6" s="14" t="s">
        <v>162</v>
      </c>
      <c r="B6" s="13">
        <f>'2. razred'!H15</f>
        <v>2399.9200000000005</v>
      </c>
      <c r="C6" s="13">
        <f t="shared" ref="C6:C12" si="0">B6*(5/100)</f>
        <v>119.99600000000004</v>
      </c>
      <c r="D6" s="13">
        <f t="shared" ref="D6:D12" si="1">B6+C6</f>
        <v>2519.9160000000006</v>
      </c>
    </row>
    <row r="7" spans="1:8" ht="37.5" customHeight="1" x14ac:dyDescent="0.25">
      <c r="A7" s="14" t="s">
        <v>163</v>
      </c>
      <c r="B7" s="12">
        <f>'3. razred'!H24</f>
        <v>1719.4799999999998</v>
      </c>
      <c r="C7" s="13">
        <f t="shared" si="0"/>
        <v>85.97399999999999</v>
      </c>
      <c r="D7" s="13">
        <f t="shared" si="1"/>
        <v>1805.4539999999997</v>
      </c>
    </row>
    <row r="8" spans="1:8" ht="30" customHeight="1" x14ac:dyDescent="0.25">
      <c r="A8" s="14" t="s">
        <v>164</v>
      </c>
      <c r="B8" s="12">
        <f>'4. razred'!H22</f>
        <v>2348.9700000000003</v>
      </c>
      <c r="C8" s="13">
        <f t="shared" si="0"/>
        <v>117.44850000000002</v>
      </c>
      <c r="D8" s="13">
        <f t="shared" si="1"/>
        <v>2466.4185000000002</v>
      </c>
    </row>
    <row r="9" spans="1:8" ht="32.25" customHeight="1" x14ac:dyDescent="0.25">
      <c r="A9" s="14" t="s">
        <v>165</v>
      </c>
      <c r="B9" s="12">
        <f>'5. razred'!H25</f>
        <v>774.62999999999988</v>
      </c>
      <c r="C9" s="13">
        <f t="shared" si="0"/>
        <v>38.731499999999997</v>
      </c>
      <c r="D9" s="13">
        <f t="shared" si="1"/>
        <v>813.36149999999986</v>
      </c>
    </row>
    <row r="10" spans="1:8" ht="30.75" customHeight="1" x14ac:dyDescent="0.25">
      <c r="A10" s="14" t="s">
        <v>166</v>
      </c>
      <c r="B10" s="12">
        <f>'6. razred'!H26</f>
        <v>2386.67</v>
      </c>
      <c r="C10" s="13">
        <f t="shared" si="0"/>
        <v>119.33350000000002</v>
      </c>
      <c r="D10" s="13">
        <f t="shared" si="1"/>
        <v>2506.0035000000003</v>
      </c>
    </row>
    <row r="11" spans="1:8" ht="33" customHeight="1" x14ac:dyDescent="0.25">
      <c r="A11" s="14" t="s">
        <v>167</v>
      </c>
      <c r="B11" s="12">
        <f>'7. razred'!H28</f>
        <v>484.60000000000008</v>
      </c>
      <c r="C11" s="13">
        <f t="shared" si="0"/>
        <v>24.230000000000004</v>
      </c>
      <c r="D11" s="13">
        <f t="shared" si="1"/>
        <v>508.8300000000001</v>
      </c>
    </row>
    <row r="12" spans="1:8" ht="38.25" customHeight="1" x14ac:dyDescent="0.25">
      <c r="A12" s="14" t="s">
        <v>159</v>
      </c>
      <c r="B12" s="12">
        <f>'8. razred'!H29</f>
        <v>707.81</v>
      </c>
      <c r="C12" s="13">
        <f t="shared" si="0"/>
        <v>35.390499999999996</v>
      </c>
      <c r="D12" s="13">
        <f t="shared" si="1"/>
        <v>743.20049999999992</v>
      </c>
    </row>
    <row r="13" spans="1:8" ht="33.75" customHeight="1" x14ac:dyDescent="0.25">
      <c r="A13" s="15" t="s">
        <v>158</v>
      </c>
      <c r="B13" s="16">
        <f>SUM(B5:B12)</f>
        <v>13108.77</v>
      </c>
      <c r="C13" s="16">
        <f>SUM(C5:C12)</f>
        <v>655.43849999999998</v>
      </c>
      <c r="D13" s="16">
        <f>SUM(D5:D12)</f>
        <v>13764.208500000001</v>
      </c>
    </row>
    <row r="16" spans="1:8" x14ac:dyDescent="0.25">
      <c r="A16" s="24"/>
      <c r="B16" s="24"/>
      <c r="C16" s="24"/>
      <c r="D16" s="23" t="s">
        <v>174</v>
      </c>
      <c r="E16" s="24"/>
      <c r="F16" s="24"/>
      <c r="G16" s="24"/>
      <c r="H16" s="24"/>
    </row>
    <row r="17" spans="1:8" x14ac:dyDescent="0.25">
      <c r="A17" s="24" t="s">
        <v>434</v>
      </c>
      <c r="B17" s="24"/>
      <c r="C17" s="24"/>
      <c r="D17" s="24"/>
      <c r="E17" s="24"/>
      <c r="F17" s="24"/>
      <c r="G17" s="24"/>
      <c r="H17" s="24"/>
    </row>
    <row r="18" spans="1:8" x14ac:dyDescent="0.25">
      <c r="A18" s="24"/>
      <c r="B18" s="25"/>
      <c r="C18" s="25"/>
      <c r="D18" s="24"/>
      <c r="E18" s="24"/>
      <c r="F18" s="24"/>
      <c r="G18" s="24"/>
      <c r="H18" s="24"/>
    </row>
    <row r="19" spans="1:8" x14ac:dyDescent="0.25">
      <c r="A19" s="24"/>
      <c r="B19" s="24"/>
      <c r="C19" s="24"/>
      <c r="D19" s="24"/>
      <c r="E19" s="24"/>
      <c r="F19" s="30" t="s">
        <v>175</v>
      </c>
      <c r="G19" s="24"/>
      <c r="H19" s="24"/>
    </row>
    <row r="20" spans="1:8" x14ac:dyDescent="0.25">
      <c r="A20" s="24"/>
      <c r="B20" s="25"/>
      <c r="C20" s="25"/>
      <c r="D20" s="24"/>
      <c r="E20" s="24"/>
      <c r="F20" s="24"/>
      <c r="G20" s="24"/>
      <c r="H20" s="24"/>
    </row>
    <row r="21" spans="1:8" x14ac:dyDescent="0.25">
      <c r="A21" s="24"/>
      <c r="B21" s="24"/>
      <c r="C21" s="24"/>
      <c r="D21" s="24"/>
      <c r="E21" s="27"/>
      <c r="F21" s="28"/>
      <c r="G21" s="29"/>
      <c r="H21" s="24"/>
    </row>
    <row r="22" spans="1:8" x14ac:dyDescent="0.25">
      <c r="A22" s="24"/>
      <c r="B22" s="25"/>
      <c r="C22" s="25"/>
      <c r="D22" s="24"/>
      <c r="E22" s="24"/>
      <c r="F22" s="24"/>
      <c r="G22" s="24"/>
      <c r="H22" s="24"/>
    </row>
  </sheetData>
  <mergeCells count="1">
    <mergeCell ref="A3:D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1. razred</vt:lpstr>
      <vt:lpstr>2. razred</vt:lpstr>
      <vt:lpstr>3. razred</vt:lpstr>
      <vt:lpstr>4. razred</vt:lpstr>
      <vt:lpstr>5. razred</vt:lpstr>
      <vt:lpstr>6. razred</vt:lpstr>
      <vt:lpstr>7. razred</vt:lpstr>
      <vt:lpstr>8. razred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2024-07-10T09:23:08Z</cp:lastPrinted>
  <dcterms:created xsi:type="dcterms:W3CDTF">2020-06-26T12:30:58Z</dcterms:created>
  <dcterms:modified xsi:type="dcterms:W3CDTF">2024-07-10T09:24:22Z</dcterms:modified>
</cp:coreProperties>
</file>